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H:\1. Auditoría\1. Externa\20240517_Auditoría Financiera VF 2023\1. Suscripción\"/>
    </mc:Choice>
  </mc:AlternateContent>
  <xr:revisionPtr revIDLastSave="0" documentId="8_{1D24412D-8C31-463E-88A1-9DEFDF1447BA}" xr6:coauthVersionLast="47" xr6:coauthVersionMax="47" xr10:uidLastSave="{00000000-0000-0000-0000-000000000000}"/>
  <bookViews>
    <workbookView xWindow="-120" yWindow="-120" windowWidth="29040" windowHeight="15840" xr2:uid="{00000000-000D-0000-FFFF-FFFF00000000}"/>
  </bookViews>
  <sheets>
    <sheet name="400 F14.1  PLANES DE MEJORA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1" i="1" l="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alcChain>
</file>

<file path=xl/sharedStrings.xml><?xml version="1.0" encoding="utf-8"?>
<sst xmlns="http://schemas.openxmlformats.org/spreadsheetml/2006/main" count="277" uniqueCount="181">
  <si>
    <t>Tipo Modalidad</t>
  </si>
  <si>
    <t>M-3: PLAN DE MEJORAMIENTO</t>
  </si>
  <si>
    <t>Formulario</t>
  </si>
  <si>
    <t>F14.1: PLANES DE MEJORAMIENTO - ENTIDADES</t>
  </si>
  <si>
    <t>Moneda Informe</t>
  </si>
  <si>
    <t>Entidad</t>
  </si>
  <si>
    <t>Fecha</t>
  </si>
  <si>
    <t>Periodicidad</t>
  </si>
  <si>
    <t>OCASIONAL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</si>
  <si>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</si>
  <si>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</si>
  <si>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</si>
  <si>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</si>
  <si>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</si>
  <si>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</si>
  <si>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</si>
  <si>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</si>
  <si>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</si>
  <si>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</si>
  <si>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</si>
  <si>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</si>
  <si>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</si>
  <si>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</si>
  <si>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</si>
  <si>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</si>
  <si>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
  </si>
  <si>
    <t>1 SUSCRIPCIÓN DEL PLAN DE MEJORAMIENTO</t>
  </si>
  <si>
    <t>2 AVANCE ó SEGUIMIENTO DEL PLAN DE MEJORAMIENTO</t>
  </si>
  <si>
    <t>H1</t>
  </si>
  <si>
    <t>Inexactitud en la palabra  descrita en la Nota 9. Inventarios, en relaciòn a los 40 predios, transferidos por parte de la Sociedad de Activos Especiales SAE, que no cuentan con un valor determinado para el registro en la  subcuenta 151002 Inventarios – Terrenos.</t>
  </si>
  <si>
    <t>Describir de manera mas detallada los procesos que se adelantan desde la  Direcciòn de Acceso a Tierras, sobre los predios que integran el Fondo de Tierras para la Reforma Rural Integral a valor 0.</t>
  </si>
  <si>
    <t>Describir en las Notas a los Estados Financieros el proceso que adelanta la Direcciòn de Acceso a Tierras, relacionado con los predios ingresados al Fondo de Tierras para la Reforma Rural Integral a valor 0.</t>
  </si>
  <si>
    <t>Estados fincnieros con nota detallada</t>
  </si>
  <si>
    <t>Se ingresaron (40) predios al inventario del Fondo de Tierras con valor cero "0" provenientes de transferencias gratuitas realizadas por la SAE porque no se contaba con el valor del avalúo catastral de los predios</t>
  </si>
  <si>
    <t>Hacer solicitud oficial a la SAE de los avalúos catastrales de los 40 predios identificados por la Contraloría General en su informe de auditoría</t>
  </si>
  <si>
    <t xml:space="preserve">Solicitar a la SAE la remisión de los avalúos catastrales de los 40 predios objeto de hallazgo, a efectos de determinar el valor de los predios. </t>
  </si>
  <si>
    <t>Oficio dirigido a la SAE con la solicitud de los 40 avalúos.</t>
  </si>
  <si>
    <t xml:space="preserve">Solicitar a la SAE que con cada transferencia gratuita de predios que realice a la ANT remita los avalúos catastrales. 
Garantizar a través de Acta de Recibo que los predios ingresados al Fondo de Tierras cuenten con el valor catastral actualizado. 
</t>
  </si>
  <si>
    <t xml:space="preserve">El equipo SAE  de la Dirección de Acceso a Tierras, realizará solicitud a la SAE para que con cada transferencia gratuita de predios que realice a la ANT remita los avalúos catastrales. </t>
  </si>
  <si>
    <t>100% predios transferidos por la SAE con avalúo catastral.</t>
  </si>
  <si>
    <t>Realizar una (1) mesa de trabajo con la SAE con el fin de establecer minuta de acto administrativo para las transferencias a titulo gratuito en la que se incluya el valor de avalúo catastral de los predios</t>
  </si>
  <si>
    <t>En la mesa de trabajo se socializará los requisitos para el ingreso de los predios transferidos a título gratuito al Inventario del Fondo de Tierras</t>
  </si>
  <si>
    <t>Mesa de trabajo realizada</t>
  </si>
  <si>
    <t>H2</t>
  </si>
  <si>
    <t>Porque los predios remitidos (17) por la  Direccion de Acceso a Tierras en 2023 y 2024 para ingresar en el  Inventario del Fondo - FTRRI, no cumplen en su totalidad los requisitos de ingreso</t>
  </si>
  <si>
    <t>Realizar tres (3) mesas de trabajo con las dependencias competentes de adquisición de predios con el fin de socializar los requisitos establecidos en el procedimiento ADMTI-P-004 para el ingreso de predios al Fondo de Tierras.</t>
  </si>
  <si>
    <t>En las tres mesas técnicas se realizará la socialización de los requisitos técnicos, jurídicos y documentales necesarios para llevar a cabo el ingreso de los predios al Inventario del Fondo de Tierras.</t>
  </si>
  <si>
    <t>Mesas de trabajo realizadas.</t>
  </si>
  <si>
    <t>Porque los predios remitidos (17) por la  Direccion de Acceso a Tierras en 2023 y 2024 para ingresar en el  Inventario del Fondo - FTRRI, no cumplen en su totalidad los requisitos de ingreso, como la falta de actas de recibo material de los predios y la remisión de algunos expedientes</t>
  </si>
  <si>
    <t>Requerir a los propietarios anteriores de los predios la suscripción del acta de recepción de predios adquiridos mediante compra directa</t>
  </si>
  <si>
    <t>Predios ingresados al FTRRI.</t>
  </si>
  <si>
    <t>Solicitar a la DAT el cumplimiento de los requisitos para el registro en el Fondo de Tierras de los 17 predios conforme a lo establecido en literal D, numeral 3, artículo 62 de la Ley 2294 de 2023.</t>
  </si>
  <si>
    <t>Requerir a DAT para que subsane las observaciones y con ello, proceder a ingresar en debida forma, los predios al inventario.</t>
  </si>
  <si>
    <t>Elaborar procedimiento que asegure y controle el recibo y entrega de los predios adquiridos por la Agencia Nacional de Tierras</t>
  </si>
  <si>
    <t>Procedimiento de Gestión de Recibo y Entrega de Predios</t>
  </si>
  <si>
    <t>H3</t>
  </si>
  <si>
    <t>Carencia de un Sistema de Información Institucional en el que se consigne la información de la gestión de la Entidad en cuanto a la compra e inventario de predios.</t>
  </si>
  <si>
    <t>Formular el Cronograma del desarrollo de los Módulos de Compras e Inventarios</t>
  </si>
  <si>
    <t xml:space="preserve">Realizar seguimiento trimestral al cronograma de los módulos de Compras e Inventarios, cumpliendo las etapas del ciclo de desarrollo establecidos por la entidad y el uso y apropiación de los mismos.                   </t>
  </si>
  <si>
    <t xml:space="preserve">Documentos soportes del avance y seguimiento del cronograma    </t>
  </si>
  <si>
    <t>Realizar mesas de trabajo para formular e implementar el plan de trabajo para garantizar la calidad de los datos a migrar en los módulos desarrollados.</t>
  </si>
  <si>
    <t>Formular en las mesas de trabajo el cronograma a desarrollar para garantizar la calidad de los datos a migrar en los módulos desarrollados.</t>
  </si>
  <si>
    <t xml:space="preserve">Actas de mesas de Trabajo
Cronograma formulado
</t>
  </si>
  <si>
    <t>H4</t>
  </si>
  <si>
    <t>Se ingresaron (287) predios al inventario del Fondo  con valores cero "0" provenientes de procesos de integración entre otro, porque no contaban con la identificación del valor catastral</t>
  </si>
  <si>
    <t>Solicitar al IGAC y a los catastros descentralizados el certificado catastral para identificar el avalúo de cada uno de los 287 predios e incluir el valor en el FTRRI o adelantar las actuaciones administrativas a que haya lugar.</t>
  </si>
  <si>
    <t>El certificado catastral determina el valor de los predios; por lo tanto, es la fuente de consulta para identificar el dato faltante; sin embargo, es posible que el área relacionada en este certificado no sea concordante con la superficie registrada en el FTRRI; en ese caso, se debe adelantar las actuaciones técnicas y administrativas necesarias para corregir la diferencia.</t>
  </si>
  <si>
    <t xml:space="preserve">287 predios con valor catastral actualizado </t>
  </si>
  <si>
    <t>H5</t>
  </si>
  <si>
    <t>Debilidades en la supervisión durante la ejecución de los convenios</t>
  </si>
  <si>
    <t>Robustecer los informes de supervisión con énfasis en la ejecución física y financiero</t>
  </si>
  <si>
    <t>Incluir en los informes de supervisión un ítem con el detalle de la ejecución de las actividades relacionadas al avance de ejecución del gasto para los convenios vigentes</t>
  </si>
  <si>
    <t>Informes de supervisión con el ítem adicional para los convenios vigentes</t>
  </si>
  <si>
    <t xml:space="preserve">Debilidades en la  gestión documental durante la ejecución de los convenios
</t>
  </si>
  <si>
    <t>Monitorear la conformación de los expedientes de los convenios vigentes</t>
  </si>
  <si>
    <t>Realizar el seguimiento a la conformación de los expedientes de los convenios vigentes</t>
  </si>
  <si>
    <t>Actas mensual de monitoreo</t>
  </si>
  <si>
    <t>Fortalecer la estructura y herramientas con énfasis en el seguimiento y gestión documental para la supervisión de convenios</t>
  </si>
  <si>
    <t xml:space="preserve">Diligenciar la matriz de seguimiento de los documentos soporte a la supervisión de convenios </t>
  </si>
  <si>
    <t>Matriz de seguimiento mensual</t>
  </si>
  <si>
    <t>H6</t>
  </si>
  <si>
    <t>Falta de una herramienta tecnológica a traves de la cual se pueda realizar  la depuración de la información objeto de reporte y que responda al volumen de datos a procesar por el aumento de las transacciones registradas por la entidad</t>
  </si>
  <si>
    <t>Desarrollar una herramienta tecnologica que permita la simplificación del proceso de validación de la información exógena a reportar por parte de la entidad</t>
  </si>
  <si>
    <t xml:space="preserve">Desarrollo herramienta tecnologica, que facilite el procesamiento y conciliación de información. </t>
  </si>
  <si>
    <t xml:space="preserve"> Herramienta desarrollada</t>
  </si>
  <si>
    <t xml:space="preserve">Complejidad y corto tiempo de procesamientos en las conciliaciónes y depuración de información para el reporte de la declaración ante la DIAN </t>
  </si>
  <si>
    <t>Lograr realizar conciliaciones periodicas durante la vigencia de tal manera que se logre tener la información procesada y en terminos de acuerdo a los tiempos establecidos por la DIAN</t>
  </si>
  <si>
    <t>Conciliar de forma mensual la información exógena generada a partir del reporte de SIIF Nación II y la matriz de información consolidada  por la Tesorería a partir de la revisión de las cuentas  recibidas para trámite de pago.</t>
  </si>
  <si>
    <t xml:space="preserve">Conciliaciones periodicas de información </t>
  </si>
  <si>
    <t>H7</t>
  </si>
  <si>
    <t>Debilidad en la observancia de los conceptos técnicos de viabilidad</t>
  </si>
  <si>
    <t>Cierre del proceso de compra del predio Juncar y la terminación de obligación de la agencia</t>
  </si>
  <si>
    <t>Elaborar oficio de desistimiento de oferta soportado en el concepto detallado del equipo de viabilidad técnica</t>
  </si>
  <si>
    <t xml:space="preserve">Oficio de desistimiento
</t>
  </si>
  <si>
    <t>H8</t>
  </si>
  <si>
    <t>Ausencia de documento reporte en el expediente de la consulta realizada para los predios ofertados en el marco del procedimiento de adquisicion de predios.</t>
  </si>
  <si>
    <t>Revisar si en  el marco del convenio No. 2430 de 2016 se pueden obtener documentos reportes que soporten las consultas realizadas en linea a través de la base de datos geográfica corporativa.</t>
  </si>
  <si>
    <t>Mesa de trabajo interinstitucional en el marco de la ejecucuion del convenio No. 2430 de 2016, con el fin de  garantizar el procedimiento para dejar constancia de la consulta realizada de los predios ofertados.</t>
  </si>
  <si>
    <t>Acta de reunión (ANT-URT) con compromisos para obtener procedimiento del reporte de la consulta realizada por la ANT, de los predios ofertados</t>
  </si>
  <si>
    <t>H9</t>
  </si>
  <si>
    <t>Deficiencia a la hora de realizar el análisis en la verificación de la idoneidad y experiencia del futuro contratista</t>
  </si>
  <si>
    <t>Crear un formato para verificación de idoneidad y experiencia para contratos y convenios interadministrativos</t>
  </si>
  <si>
    <t>Creación de formato "verificación de idoneidad y experiencia para contratos y convenios interadministrativos</t>
  </si>
  <si>
    <t>Forma aprobada por SGC y publicada</t>
  </si>
  <si>
    <t>Creación de formato para verificación de idoneidad y experiencia para contratos y convenios interadministrativos</t>
  </si>
  <si>
    <t>Socialización del  formato "verificación de idoneidad y experiencia para contratos y convenios interadministrativos</t>
  </si>
  <si>
    <t>Documento de socialización</t>
  </si>
  <si>
    <t>H10</t>
  </si>
  <si>
    <t xml:space="preserve">Falta de ajuste y actualización al procedimiento de solicitud de constitución de reservas presupuestales y de los formato conexos. </t>
  </si>
  <si>
    <t>Se requiere revisar y actualizar el procedimiento de solicitud de constitución de resevas presupuestales, así como de los formatos conexos (formato de solicitud de constitución de reerva presupuestal y formato de solicitud de reducción de compromisos)</t>
  </si>
  <si>
    <t>Actualizar el procedimiento de solicitud de constitución de reservas presupuestales y actualizar los formatos de solicitud de constitución de reserva presupuestal y el formato de solicitud de reducción de compromisos.</t>
  </si>
  <si>
    <t>Procedimiento y formatos actualizados</t>
  </si>
  <si>
    <t>Desconocimiento por parte de los supervisores y ejecutores de los recursos con relación a la definición de los conceptos de fuerza mayor y caso fortuito, así como del procedimiento de solicitud de constitución de reserva presupuestal; igualmente, desconocimiento de las normas que regulan el tema de reservas presupuestales.</t>
  </si>
  <si>
    <t>Propender para que el procedimiento constitución de reservas presupuestales, como la plena identificación de los conceptos de caso fortutito y fuerza mayor, así como el conocimiento de la normatividad sobre el tema sean conocidos plenamente por los supervisores y ejecutores de los recursos; igualmente, que se conozcan las implicaciones al no proceder en debida forma para su constitución.</t>
  </si>
  <si>
    <t>Realizar capacitación y/o socialización del procedimiento de solicitud de constitución de reservas presupuestales y sobre la importancia de entender plenamente los conceptos de caso fortuito y fuerza mayor, identificar y comprender la normatividad sobre el tema, así como las implicaciones de constituirlas de manera errada.</t>
  </si>
  <si>
    <t>Capacitaciones realizadas</t>
  </si>
  <si>
    <t xml:space="preserve">Falta de coordinación entre las dependencias supervisoras de contratos y/o convenios y la SAF en el proceso de cierre presupuestal; en tanto, no existe claridad respecto de los requisitos, plazos, procedimientos y formatos establecidos en el SIG para adelantar las actividades de liberación de saldos de CRP, constitución de cuentas por pagar y/o reservas presupuestales. </t>
  </si>
  <si>
    <r>
      <t xml:space="preserve">Determinar la procedibilidad y viabilidad del pago y/o liberación de los saldos en CRP sobre los que se constituyó reserva presupuestal.
</t>
    </r>
    <r>
      <rPr>
        <b/>
        <sz val="11"/>
        <rFont val="Arial Narrow"/>
        <family val="2"/>
      </rPr>
      <t xml:space="preserve">
</t>
    </r>
  </si>
  <si>
    <t xml:space="preserve">Revisar integralmente las condiciones contractuales para determinar la viabilidad y procedencia del pago y/o liberación de saldos en CRP constituidos en reserva presupuestal.
</t>
  </si>
  <si>
    <t>Documentos técnicos de revisión</t>
  </si>
  <si>
    <r>
      <t>13</t>
    </r>
    <r>
      <rPr>
        <b/>
        <sz val="11"/>
        <rFont val="Arial Narrow"/>
        <family val="2"/>
      </rPr>
      <t xml:space="preserve">
</t>
    </r>
  </si>
  <si>
    <r>
      <t xml:space="preserve">Adelantar el pago y/o liberación de los saldos en CRP sobre los que se constituyó reserva presupuestal de acuerdo con los procedimientos establecidos por la SAF.
</t>
    </r>
    <r>
      <rPr>
        <b/>
        <sz val="11"/>
        <rFont val="Arial Narrow"/>
        <family val="2"/>
      </rPr>
      <t xml:space="preserve">
</t>
    </r>
  </si>
  <si>
    <t xml:space="preserve">Adelantar el pago y/o liberación de saldos en CRP constituidos en reserva presupuestal en conformidad con los procedimientos establecidos por la SAF.
</t>
  </si>
  <si>
    <t xml:space="preserve">Solicitudes de pago y/o liberación de saldos
</t>
  </si>
  <si>
    <t>H11</t>
  </si>
  <si>
    <t>H12</t>
  </si>
  <si>
    <t>Falta de eficacia en el seguimiento a la ejecución de los compromisos.</t>
  </si>
  <si>
    <t xml:space="preserve">Crear e implementar un tablero de control  de Alertas, donde se haga mensualmente seguimiento  a la ejecución de los diferentes compromisos contractuales suscritos por la Agencia. </t>
  </si>
  <si>
    <t xml:space="preserve">Crear Tablero de Control de Alertas </t>
  </si>
  <si>
    <t xml:space="preserve">Mesas de seguimiento a la ejecución de Inversión con las Direcciones de la Agencia </t>
  </si>
  <si>
    <t xml:space="preserve"> Desde el correo de la Oficina de Planeación se remitirá quincenalmente el tablero de control de alertas a los Directivos de la Agencia, resaltando aquellos compromisos que presentan menor ejecución .</t>
  </si>
  <si>
    <t>Desde la OP se remitirá mensualmente formato para que las áreas justifiquen los casos de aquellos compromisos que presentan un alto grado de Alerta en su ejecución.</t>
  </si>
  <si>
    <t xml:space="preserve">Debilidad en los controles y cumplimiento de compromisos por parte de los gerentes de proyectos para lograr una oportuna ejecución presupuestal de los recursos asignados. </t>
  </si>
  <si>
    <t xml:space="preserve">Realizar mesas de seguimiento financiero  generando las alertas que permitan tomar desiciones que apunten a un mejoramiento en la ejecución presupuestal por parte de los gerentes de proyecto. </t>
  </si>
  <si>
    <t>Llevar a cabo mensualmente mesas de seguimiento financiero con gerentes de proyecto, enlaces financieros de tal forma de establecer el estado de la ejecución y las alertas frente a su comportamiento</t>
  </si>
  <si>
    <t>Mesas de seguimiento financiero</t>
  </si>
  <si>
    <t>Generar una herramienta de seguimiento de acuerdos de compromisos para ser pactada con directores, subdirectores, jefes de oficina y gerentes de proyecto de tal forma de poder establecer el cumplimiento de compromisos y acciones que conlleven a una correcta ejecución presupuestal</t>
  </si>
  <si>
    <t>Establecer una herramienta de control y seguimiento de compromisos que conlleven a una adecuada ejecución presupuestal por parte de los responsables en cada área</t>
  </si>
  <si>
    <t>Informe de seguimiento de  compromisos de ejecución presupuestal</t>
  </si>
  <si>
    <t xml:space="preserve">Hallazgo 1. Inventarios Predios transferidos por la Sociedad de Activos Especiales – SAE. (A).  Analizada la nota 9 a los estados financieros allegados por la entidad, se observa que, cuarenta (40) predios transferidos por parte de la Sociedad de Activos Especiales – SAE a la Agencia Nacional de Tierras, se registraron con valor cero (0), inobservando el criterio referente a que en caso </t>
  </si>
  <si>
    <t>Hallazgo 2. Ingreso al Fondo de Tierras de los Predios Adquiridos por la Dirección de Acceso a Tierras (A – D1).  Analizadas las notas a los estados financieros allegadas por la entidad, se evidenció que los 17 predios que a continuación se relacionan, no se encuentran ingresados
al Fondo de Tierras, pese a contar estos registros de compra de las oficinas de instrumentos públicos entre o</t>
  </si>
  <si>
    <t>Hallazgo 3. Manejo de información predios e inventarios (A).  Analizadas las herramientas dispuestas por la Agencia Nacional de Tierras para el inventario y registro de bienes, se observa que, el sistema dispuesto para tal efecto, no se encuentra en funcionamiento, por lo que dichas actividades son adelantadas por los funcionarios en un archivo Excel de One Drive, formato que presenta in</t>
  </si>
  <si>
    <t>Hallazgo 4. Bienes Patrimoniales (A).  Evaluada la subcuenta 151002 Inventarios – Terrenos, entre la información registrada por contabilidad y la del Fondo Nacional de Tierras, a diciembre 31 de 2023, se evidenció que fueron incorporados al patrimonio de la ANT, un total de 287 predios adjudicables, mediante diferentes resoluciones con valor cero (0), sin tener en cuenta los valores regi</t>
  </si>
  <si>
    <t>Hallazgo 5. Recursos Entregados en Administración - Convenio de Cooperación Internacional No. 1474 de 2023- PNUD (A).  Efectuado el análisis del expediente documental del convenio antes referido por parte de la CGR, se pudo establecer que, de acuerdo con el Informe periódico de supervisión del convenio con corte a 31 de diciembre del 2023, presentado por la Dirección de Gestión de Ordena</t>
  </si>
  <si>
    <t>Hallazgo 6. Obligaciones Tributarias- Multas y Sanciones -Agencia Nacional de Tierras. (A - D2 - F1).  En el ejercicio del proceso auditor, la CGR evidenció pago realizado por la Agencia Nacional de Tierras a la Dirección de Impuestos y Aduanas Nacionales – DIAN, en la vigencia 2023, por concepto de sanción en la presentación de manera extemporánea en la información exógena de la vigenci</t>
  </si>
  <si>
    <t>Hallazgo 7. Verificación Requisitos Compra Predio Juncar (A).  Durante la revisión del proceso de compra del predio denominado “EL JUNCAR”, identificado con folio de matrícula inmobiliaria 340-1024, ubicado en la vereda Sucre, municipio de Sucre, departamento de Sucre, la CGR, observó el documento con radicación No. 20234002774291, de fecha 28 de marzo de 2023, enviado por la Dirección d</t>
  </si>
  <si>
    <t>Hallazgo 8. Verificación Requisitos Compra Predios (A).  Durante la revisión del proceso de compra de predios, la CGR, no evidenció los soportes que acrediten la consulta ante la Unidad de Restitución de Tierras, respecto a que los predios en proceso de compra no se encontraran en el registro de tierras despojadas y abandonadas forzosamente.
Por lo anterior, mediante oficio 2024EE0058383</t>
  </si>
  <si>
    <t>Hallazgo 9. Modalidad de Selección del Proveedor Contrato Interadministrativo 20235797. (A - D3).  Revisado el objeto social de RTVC, se observa que las actividades y misionalidad de esta, no guardan relación directa con las actividades y obligaciones contractuales dispuestas en el contrato interadministrativo 2023-5797, aspecto que no fue considerado ni analizado por la Agencia, al mome</t>
  </si>
  <si>
    <t>Hallazgo 10. Rezago Presupuestal 2023. (A).  Del análisis realizado a la información reportada por la Agencia Nacional de Tierras -ANT para la vigencia fiscal 2023, respecto del rezago presupuestal, se evidenció que la entidad, no cumplió con los requisitos de justificación que den cuenta de la efectiva materialización de un caso fortuito o fuerza mayor, así como de la solicitud por escr</t>
  </si>
  <si>
    <t>Hallazgo 11. Reporte de información SIIF constitución de Rezago Presupuestal. (A).  Del análisis a los compromisos constituidos como rezago presupuestal por la Agencia al cierre de la vigencia 2023, los cuales se encuentran reportados en el SIIF Nación con corte a 31/12/2023, se observó que dichos valores no coinciden con lo solicitado por la supervisión de los contratos, en los rubros q</t>
  </si>
  <si>
    <t>Hallazgo 12. Ejecución Presupuestal de compromisos vigencia 2023. (A).  Verificada la ejecución de los compromisos de la vigencia 2023 que fueron objeto de la muestra seleccionada por el equipo auditor, se observa que los compromisos presupuestales que se detallan en la siguiente tabla, presentan una ejecución por debajo del 60%
Tabla 7.Ejecución presupuestal Vigencia 2023- ANT
Lo anter</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</si>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</sst>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8" x14ac:knownFonts="1">
    <font>
      <sz val="11"/>
      <color indexed="8"/>
      <name val="Aptos Narrow"/>
      <family val="2"/>
      <scheme val="minor"/>
    </font>
    <font>
      <b/>
      <sz val="11"/>
      <color indexed="9"/>
      <name val="Calibri"/>
    </font>
    <font>
      <b/>
      <sz val="11"/>
      <color indexed="8"/>
      <name val="Calibri"/>
    </font>
    <font>
      <b/>
      <sz val="11"/>
      <name val="Arial Narrow"/>
      <family val="2"/>
    </font>
    <font>
      <sz val="11"/>
      <name val="Arial Narrow"/>
      <family val="2"/>
    </font>
    <font>
      <sz val="11"/>
      <color theme="1"/>
      <name val="Arial Narrow"/>
      <family val="2"/>
    </font>
    <font>
      <sz val="11"/>
      <color rgb="FF000000"/>
      <name val="Arial Narrow"/>
      <family val="2"/>
    </font>
    <font>
      <sz val="8"/>
      <name val="Aptos Narrow"/>
      <family val="2"/>
      <scheme val="minor"/>
    </font>
  </fonts>
  <fills count="4">
    <fill>
      <patternFill patternType="none"/>
    </fill>
    <fill>
      <patternFill patternType="gray125"/>
    </fill>
    <fill>
      <patternFill patternType="solid">
        <fgColor indexed="54"/>
      </patternFill>
    </fill>
    <fill>
      <patternFill patternType="solid">
        <fgColor indexed="9"/>
      </patternFill>
    </fill>
  </fills>
  <borders count="6">
    <border>
      <left/>
      <right/>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2" borderId="2" xfId="0" applyFont="1" applyFill="1" applyBorder="1" applyAlignment="1">
      <alignment horizontal="center" vertical="center"/>
    </xf>
    <xf numFmtId="164" fontId="2" fillId="3" borderId="4"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0" fillId="0" borderId="0" xfId="0"/>
    <xf numFmtId="0" fontId="0" fillId="0" borderId="3" xfId="0" applyBorder="1"/>
    <xf numFmtId="0" fontId="1"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0" fillId="0" borderId="5" xfId="0" applyBorder="1"/>
    <xf numFmtId="0" fontId="0" fillId="3" borderId="5" xfId="0" applyFill="1" applyBorder="1" applyAlignment="1" applyProtection="1">
      <alignment vertical="center"/>
      <protection locked="0"/>
    </xf>
    <xf numFmtId="0" fontId="3" fillId="0" borderId="5" xfId="0" applyFont="1" applyBorder="1" applyAlignment="1">
      <alignment horizontal="center" vertical="top"/>
    </xf>
    <xf numFmtId="0" fontId="4" fillId="0" borderId="5" xfId="0" applyFont="1" applyBorder="1" applyAlignment="1">
      <alignment horizontal="left" vertical="top"/>
    </xf>
    <xf numFmtId="1" fontId="4" fillId="0" borderId="5" xfId="0" applyNumberFormat="1" applyFont="1" applyBorder="1" applyAlignment="1">
      <alignment horizontal="center" vertical="top"/>
    </xf>
    <xf numFmtId="14" fontId="4" fillId="0" borderId="5" xfId="0" applyNumberFormat="1" applyFont="1" applyBorder="1" applyAlignment="1">
      <alignment horizontal="center" vertical="top"/>
    </xf>
    <xf numFmtId="1" fontId="5" fillId="0" borderId="5" xfId="0" applyNumberFormat="1" applyFont="1" applyBorder="1" applyAlignment="1" applyProtection="1">
      <alignment horizontal="center" vertical="top"/>
      <protection locked="0"/>
    </xf>
    <xf numFmtId="0" fontId="4" fillId="0" borderId="5" xfId="0" applyFont="1" applyBorder="1" applyAlignment="1">
      <alignment horizontal="center" vertical="top"/>
    </xf>
    <xf numFmtId="9" fontId="4" fillId="0" borderId="5" xfId="0" applyNumberFormat="1" applyFont="1" applyBorder="1" applyAlignment="1">
      <alignment horizontal="center" vertical="top"/>
    </xf>
    <xf numFmtId="0" fontId="5" fillId="0" borderId="5" xfId="0" applyFont="1" applyBorder="1" applyAlignment="1">
      <alignment horizontal="left" vertical="top"/>
    </xf>
    <xf numFmtId="0" fontId="5" fillId="0" borderId="5" xfId="0" applyFont="1" applyBorder="1" applyAlignment="1">
      <alignment horizontal="center" vertical="top"/>
    </xf>
    <xf numFmtId="14" fontId="5" fillId="0" borderId="5" xfId="0" applyNumberFormat="1" applyFont="1" applyBorder="1" applyAlignment="1">
      <alignment horizontal="center" vertical="top"/>
    </xf>
    <xf numFmtId="0" fontId="6" fillId="0" borderId="5" xfId="0" applyFont="1" applyBorder="1" applyAlignment="1">
      <alignment horizontal="left" vertical="top"/>
    </xf>
    <xf numFmtId="0" fontId="0" fillId="0" borderId="5" xfId="0" applyBorder="1" applyAlignment="1">
      <alignment horizontal="center"/>
    </xf>
    <xf numFmtId="0" fontId="0" fillId="3" borderId="5" xfId="0" applyFill="1" applyBorder="1" applyAlignment="1" applyProtection="1">
      <alignment horizontal="center" vertical="center"/>
      <protection locked="0"/>
    </xf>
    <xf numFmtId="0" fontId="6" fillId="0" borderId="5" xfId="0" applyFont="1" applyBorder="1" applyAlignment="1">
      <alignment horizontal="center" vertical="top"/>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W351004"/>
  <sheetViews>
    <sheetView tabSelected="1" workbookViewId="0">
      <selection activeCell="J33" sqref="J33"/>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21611</v>
      </c>
    </row>
    <row r="5" spans="1:15" x14ac:dyDescent="0.25">
      <c r="B5" s="1" t="s">
        <v>6</v>
      </c>
      <c r="C5" s="2">
        <v>45429</v>
      </c>
    </row>
    <row r="6" spans="1:15" x14ac:dyDescent="0.25">
      <c r="B6" s="1" t="s">
        <v>7</v>
      </c>
      <c r="C6" s="1">
        <v>0</v>
      </c>
      <c r="D6" s="1" t="s">
        <v>8</v>
      </c>
    </row>
    <row r="8" spans="1:15" x14ac:dyDescent="0.25">
      <c r="A8" s="1" t="s">
        <v>9</v>
      </c>
      <c r="B8" s="3" t="s">
        <v>10</v>
      </c>
      <c r="C8" s="4"/>
      <c r="D8" s="4"/>
      <c r="E8" s="4"/>
      <c r="F8" s="4"/>
      <c r="G8" s="4"/>
      <c r="H8" s="4"/>
      <c r="I8" s="4"/>
      <c r="J8" s="4"/>
      <c r="K8" s="4"/>
      <c r="L8" s="4"/>
      <c r="M8" s="4"/>
      <c r="N8" s="4"/>
      <c r="O8" s="4"/>
    </row>
    <row r="9" spans="1:15" x14ac:dyDescent="0.25">
      <c r="C9" s="1">
        <v>4</v>
      </c>
      <c r="D9" s="1">
        <v>8</v>
      </c>
      <c r="E9" s="1">
        <v>12</v>
      </c>
      <c r="F9" s="1">
        <v>16</v>
      </c>
      <c r="G9" s="1">
        <v>20</v>
      </c>
      <c r="H9" s="1">
        <v>24</v>
      </c>
      <c r="I9" s="1">
        <v>28</v>
      </c>
      <c r="J9" s="1">
        <v>31</v>
      </c>
      <c r="K9" s="1">
        <v>32</v>
      </c>
      <c r="L9" s="1">
        <v>36</v>
      </c>
      <c r="M9" s="1">
        <v>40</v>
      </c>
      <c r="N9" s="1">
        <v>44</v>
      </c>
      <c r="O9" s="1">
        <v>48</v>
      </c>
    </row>
    <row r="10" spans="1:15" x14ac:dyDescent="0.25">
      <c r="A10" s="5"/>
      <c r="B10" s="5"/>
      <c r="C10" s="6" t="s">
        <v>11</v>
      </c>
      <c r="D10" s="6" t="s">
        <v>12</v>
      </c>
      <c r="E10" s="6" t="s">
        <v>13</v>
      </c>
      <c r="F10" s="6" t="s">
        <v>14</v>
      </c>
      <c r="G10" s="6" t="s">
        <v>15</v>
      </c>
      <c r="H10" s="6" t="s">
        <v>16</v>
      </c>
      <c r="I10" s="6" t="s">
        <v>17</v>
      </c>
      <c r="J10" s="6" t="s">
        <v>18</v>
      </c>
      <c r="K10" s="6" t="s">
        <v>19</v>
      </c>
      <c r="L10" s="6" t="s">
        <v>20</v>
      </c>
      <c r="M10" s="6" t="s">
        <v>21</v>
      </c>
      <c r="N10" s="6" t="s">
        <v>22</v>
      </c>
      <c r="O10" s="6" t="s">
        <v>23</v>
      </c>
    </row>
    <row r="11" spans="1:15" ht="16.5" x14ac:dyDescent="0.25">
      <c r="A11" s="7">
        <v>1</v>
      </c>
      <c r="B11" s="8" t="s">
        <v>24</v>
      </c>
      <c r="C11" s="9" t="s">
        <v>26</v>
      </c>
      <c r="D11" s="10" t="s">
        <v>28</v>
      </c>
      <c r="E11" s="11" t="s">
        <v>139</v>
      </c>
      <c r="F11" s="11" t="s">
        <v>29</v>
      </c>
      <c r="G11" s="11" t="s">
        <v>30</v>
      </c>
      <c r="H11" s="11" t="s">
        <v>31</v>
      </c>
      <c r="I11" s="11" t="s">
        <v>32</v>
      </c>
      <c r="J11" s="12">
        <v>1</v>
      </c>
      <c r="K11" s="13">
        <v>45505</v>
      </c>
      <c r="L11" s="13">
        <v>45747</v>
      </c>
      <c r="M11" s="14">
        <f>+_xlfn.SINGLE(WEEKNUM(L11-K11))</f>
        <v>35</v>
      </c>
      <c r="N11" s="22">
        <v>0</v>
      </c>
      <c r="O11" s="9" t="s">
        <v>25</v>
      </c>
    </row>
    <row r="12" spans="1:15" ht="16.5" x14ac:dyDescent="0.25">
      <c r="A12" s="7">
        <v>2</v>
      </c>
      <c r="B12" s="8" t="s">
        <v>151</v>
      </c>
      <c r="C12" s="9" t="s">
        <v>26</v>
      </c>
      <c r="D12" s="10" t="s">
        <v>28</v>
      </c>
      <c r="E12" s="11" t="s">
        <v>139</v>
      </c>
      <c r="F12" s="11" t="s">
        <v>33</v>
      </c>
      <c r="G12" s="11" t="s">
        <v>34</v>
      </c>
      <c r="H12" s="11" t="s">
        <v>35</v>
      </c>
      <c r="I12" s="11" t="s">
        <v>36</v>
      </c>
      <c r="J12" s="15">
        <v>1</v>
      </c>
      <c r="K12" s="13">
        <v>45458</v>
      </c>
      <c r="L12" s="13">
        <v>45473</v>
      </c>
      <c r="M12" s="14">
        <f>(L12-K12)/7</f>
        <v>2.1428571428571428</v>
      </c>
      <c r="N12" s="21">
        <v>0</v>
      </c>
      <c r="O12" s="8"/>
    </row>
    <row r="13" spans="1:15" ht="16.5" x14ac:dyDescent="0.25">
      <c r="A13" s="7">
        <v>3</v>
      </c>
      <c r="B13" s="8" t="s">
        <v>152</v>
      </c>
      <c r="C13" s="9" t="s">
        <v>26</v>
      </c>
      <c r="D13" s="10" t="s">
        <v>28</v>
      </c>
      <c r="E13" s="11" t="s">
        <v>139</v>
      </c>
      <c r="F13" s="11" t="s">
        <v>33</v>
      </c>
      <c r="G13" s="11" t="s">
        <v>37</v>
      </c>
      <c r="H13" s="11" t="s">
        <v>38</v>
      </c>
      <c r="I13" s="11" t="s">
        <v>39</v>
      </c>
      <c r="J13" s="16">
        <v>1</v>
      </c>
      <c r="K13" s="13">
        <v>45458</v>
      </c>
      <c r="L13" s="13">
        <v>45657</v>
      </c>
      <c r="M13" s="14">
        <f>(L13-K13)/7</f>
        <v>28.428571428571427</v>
      </c>
      <c r="N13" s="21">
        <v>0</v>
      </c>
      <c r="O13" s="8"/>
    </row>
    <row r="14" spans="1:15" ht="16.5" x14ac:dyDescent="0.25">
      <c r="A14" s="7">
        <v>4</v>
      </c>
      <c r="B14" s="8" t="s">
        <v>153</v>
      </c>
      <c r="C14" s="9" t="s">
        <v>26</v>
      </c>
      <c r="D14" s="10" t="s">
        <v>28</v>
      </c>
      <c r="E14" s="11" t="s">
        <v>139</v>
      </c>
      <c r="F14" s="11" t="s">
        <v>33</v>
      </c>
      <c r="G14" s="11" t="s">
        <v>40</v>
      </c>
      <c r="H14" s="11" t="s">
        <v>41</v>
      </c>
      <c r="I14" s="11" t="s">
        <v>42</v>
      </c>
      <c r="J14" s="12">
        <v>1</v>
      </c>
      <c r="K14" s="13">
        <v>45467</v>
      </c>
      <c r="L14" s="13">
        <v>45518</v>
      </c>
      <c r="M14" s="14">
        <f>(L14-K14)/7</f>
        <v>7.2857142857142856</v>
      </c>
      <c r="N14" s="21">
        <v>0</v>
      </c>
      <c r="O14" s="8"/>
    </row>
    <row r="15" spans="1:15" ht="16.5" x14ac:dyDescent="0.25">
      <c r="A15" s="7">
        <v>5</v>
      </c>
      <c r="B15" s="8" t="s">
        <v>154</v>
      </c>
      <c r="C15" s="9" t="s">
        <v>26</v>
      </c>
      <c r="D15" s="10" t="s">
        <v>43</v>
      </c>
      <c r="E15" s="11" t="s">
        <v>140</v>
      </c>
      <c r="F15" s="11" t="s">
        <v>44</v>
      </c>
      <c r="G15" s="11" t="s">
        <v>45</v>
      </c>
      <c r="H15" s="11" t="s">
        <v>46</v>
      </c>
      <c r="I15" s="11" t="s">
        <v>47</v>
      </c>
      <c r="J15" s="15">
        <v>3</v>
      </c>
      <c r="K15" s="13">
        <v>45467</v>
      </c>
      <c r="L15" s="13">
        <v>45625</v>
      </c>
      <c r="M15" s="14">
        <f>(L15-K15)/7</f>
        <v>22.571428571428573</v>
      </c>
      <c r="N15" s="21">
        <v>0</v>
      </c>
      <c r="O15" s="8"/>
    </row>
    <row r="16" spans="1:15" ht="16.5" x14ac:dyDescent="0.25">
      <c r="A16" s="7">
        <v>6</v>
      </c>
      <c r="B16" s="8" t="s">
        <v>155</v>
      </c>
      <c r="C16" s="9" t="s">
        <v>26</v>
      </c>
      <c r="D16" s="10" t="s">
        <v>43</v>
      </c>
      <c r="E16" s="11" t="s">
        <v>140</v>
      </c>
      <c r="F16" s="11" t="s">
        <v>48</v>
      </c>
      <c r="G16" s="11" t="s">
        <v>49</v>
      </c>
      <c r="H16" s="11" t="s">
        <v>49</v>
      </c>
      <c r="I16" s="11" t="s">
        <v>50</v>
      </c>
      <c r="J16" s="15">
        <v>17</v>
      </c>
      <c r="K16" s="13">
        <v>45467</v>
      </c>
      <c r="L16" s="13">
        <v>45747</v>
      </c>
      <c r="M16" s="14">
        <f>(L16-K16)/7</f>
        <v>40</v>
      </c>
      <c r="N16" s="21">
        <v>0</v>
      </c>
      <c r="O16" s="8"/>
    </row>
    <row r="17" spans="1:15" ht="16.5" x14ac:dyDescent="0.25">
      <c r="A17" s="7">
        <v>7</v>
      </c>
      <c r="B17" s="8" t="s">
        <v>156</v>
      </c>
      <c r="C17" s="9" t="s">
        <v>26</v>
      </c>
      <c r="D17" s="10" t="s">
        <v>43</v>
      </c>
      <c r="E17" s="11" t="s">
        <v>140</v>
      </c>
      <c r="F17" s="11" t="s">
        <v>48</v>
      </c>
      <c r="G17" s="11" t="s">
        <v>51</v>
      </c>
      <c r="H17" s="11" t="s">
        <v>52</v>
      </c>
      <c r="I17" s="11" t="s">
        <v>50</v>
      </c>
      <c r="J17" s="15">
        <v>17</v>
      </c>
      <c r="K17" s="13">
        <v>45467</v>
      </c>
      <c r="L17" s="13">
        <v>45747</v>
      </c>
      <c r="M17" s="14">
        <f>(L17-K17)/7</f>
        <v>40</v>
      </c>
      <c r="N17" s="21">
        <v>0</v>
      </c>
      <c r="O17" s="8"/>
    </row>
    <row r="18" spans="1:15" ht="16.5" x14ac:dyDescent="0.25">
      <c r="A18" s="7">
        <v>8</v>
      </c>
      <c r="B18" s="8" t="s">
        <v>157</v>
      </c>
      <c r="C18" s="9" t="s">
        <v>26</v>
      </c>
      <c r="D18" s="10" t="s">
        <v>43</v>
      </c>
      <c r="E18" s="11" t="s">
        <v>140</v>
      </c>
      <c r="F18" s="11" t="s">
        <v>48</v>
      </c>
      <c r="G18" s="17" t="s">
        <v>53</v>
      </c>
      <c r="H18" s="17" t="s">
        <v>53</v>
      </c>
      <c r="I18" s="17" t="s">
        <v>54</v>
      </c>
      <c r="J18" s="18">
        <v>1</v>
      </c>
      <c r="K18" s="19">
        <v>45467</v>
      </c>
      <c r="L18" s="19">
        <v>45504</v>
      </c>
      <c r="M18" s="14">
        <f>(L18-K18)/7</f>
        <v>5.2857142857142856</v>
      </c>
      <c r="N18" s="21">
        <v>0</v>
      </c>
      <c r="O18" s="8"/>
    </row>
    <row r="19" spans="1:15" ht="16.5" x14ac:dyDescent="0.25">
      <c r="A19" s="7">
        <v>9</v>
      </c>
      <c r="B19" s="8" t="s">
        <v>158</v>
      </c>
      <c r="C19" s="9" t="s">
        <v>26</v>
      </c>
      <c r="D19" s="10" t="s">
        <v>55</v>
      </c>
      <c r="E19" s="11" t="s">
        <v>141</v>
      </c>
      <c r="F19" s="11" t="s">
        <v>56</v>
      </c>
      <c r="G19" s="11" t="s">
        <v>57</v>
      </c>
      <c r="H19" s="11" t="s">
        <v>58</v>
      </c>
      <c r="I19" s="11" t="s">
        <v>59</v>
      </c>
      <c r="J19" s="15">
        <v>3</v>
      </c>
      <c r="K19" s="13">
        <v>45474</v>
      </c>
      <c r="L19" s="13">
        <v>45777</v>
      </c>
      <c r="M19" s="14">
        <f>(L19-K19)/7</f>
        <v>43.285714285714285</v>
      </c>
      <c r="N19" s="21">
        <v>0</v>
      </c>
      <c r="O19" s="8"/>
    </row>
    <row r="20" spans="1:15" ht="16.5" x14ac:dyDescent="0.25">
      <c r="A20" s="7">
        <v>10</v>
      </c>
      <c r="B20" s="8" t="s">
        <v>159</v>
      </c>
      <c r="C20" s="9" t="s">
        <v>26</v>
      </c>
      <c r="D20" s="10" t="s">
        <v>55</v>
      </c>
      <c r="E20" s="11" t="s">
        <v>141</v>
      </c>
      <c r="F20" s="11" t="s">
        <v>56</v>
      </c>
      <c r="G20" s="11" t="s">
        <v>60</v>
      </c>
      <c r="H20" s="11" t="s">
        <v>61</v>
      </c>
      <c r="I20" s="11" t="s">
        <v>62</v>
      </c>
      <c r="J20" s="15">
        <v>2</v>
      </c>
      <c r="K20" s="13">
        <v>45474</v>
      </c>
      <c r="L20" s="13">
        <v>45777</v>
      </c>
      <c r="M20" s="14">
        <f>(L20-K20)/7</f>
        <v>43.285714285714285</v>
      </c>
      <c r="N20" s="21">
        <v>0</v>
      </c>
      <c r="O20" s="8"/>
    </row>
    <row r="21" spans="1:15" ht="16.5" x14ac:dyDescent="0.25">
      <c r="A21" s="7">
        <v>11</v>
      </c>
      <c r="B21" s="8" t="s">
        <v>160</v>
      </c>
      <c r="C21" s="9" t="s">
        <v>26</v>
      </c>
      <c r="D21" s="10" t="s">
        <v>63</v>
      </c>
      <c r="E21" s="11" t="s">
        <v>142</v>
      </c>
      <c r="F21" s="11" t="s">
        <v>64</v>
      </c>
      <c r="G21" s="11" t="s">
        <v>65</v>
      </c>
      <c r="H21" s="11" t="s">
        <v>66</v>
      </c>
      <c r="I21" s="11" t="s">
        <v>67</v>
      </c>
      <c r="J21" s="15">
        <v>287</v>
      </c>
      <c r="K21" s="13">
        <v>45474</v>
      </c>
      <c r="L21" s="13">
        <v>46022</v>
      </c>
      <c r="M21" s="14">
        <f>(L21-K21)/7</f>
        <v>78.285714285714292</v>
      </c>
      <c r="N21" s="21">
        <v>0</v>
      </c>
      <c r="O21" s="8"/>
    </row>
    <row r="22" spans="1:15" ht="16.5" x14ac:dyDescent="0.25">
      <c r="A22" s="7">
        <v>12</v>
      </c>
      <c r="B22" s="8" t="s">
        <v>161</v>
      </c>
      <c r="C22" s="9" t="s">
        <v>26</v>
      </c>
      <c r="D22" s="10" t="s">
        <v>68</v>
      </c>
      <c r="E22" s="11" t="s">
        <v>143</v>
      </c>
      <c r="F22" s="11" t="s">
        <v>69</v>
      </c>
      <c r="G22" s="11" t="s">
        <v>70</v>
      </c>
      <c r="H22" s="11" t="s">
        <v>71</v>
      </c>
      <c r="I22" s="11" t="s">
        <v>72</v>
      </c>
      <c r="J22" s="15">
        <v>1</v>
      </c>
      <c r="K22" s="13">
        <v>45474</v>
      </c>
      <c r="L22" s="13">
        <v>45657</v>
      </c>
      <c r="M22" s="14">
        <f>(L22-K22)/7</f>
        <v>26.142857142857142</v>
      </c>
      <c r="N22" s="21">
        <v>0</v>
      </c>
      <c r="O22" s="8"/>
    </row>
    <row r="23" spans="1:15" ht="16.5" x14ac:dyDescent="0.25">
      <c r="A23" s="7">
        <v>13</v>
      </c>
      <c r="B23" s="8" t="s">
        <v>162</v>
      </c>
      <c r="C23" s="9" t="s">
        <v>26</v>
      </c>
      <c r="D23" s="10" t="s">
        <v>68</v>
      </c>
      <c r="E23" s="11" t="s">
        <v>143</v>
      </c>
      <c r="F23" s="11" t="s">
        <v>73</v>
      </c>
      <c r="G23" s="11" t="s">
        <v>74</v>
      </c>
      <c r="H23" s="20" t="s">
        <v>75</v>
      </c>
      <c r="I23" s="20" t="s">
        <v>76</v>
      </c>
      <c r="J23" s="23">
        <v>6</v>
      </c>
      <c r="K23" s="13">
        <v>45474</v>
      </c>
      <c r="L23" s="13">
        <v>45657</v>
      </c>
      <c r="M23" s="14">
        <f>(L23-K23)/7</f>
        <v>26.142857142857142</v>
      </c>
      <c r="N23" s="21">
        <v>0</v>
      </c>
      <c r="O23" s="8"/>
    </row>
    <row r="24" spans="1:15" ht="16.5" x14ac:dyDescent="0.25">
      <c r="A24" s="7">
        <v>14</v>
      </c>
      <c r="B24" s="8" t="s">
        <v>163</v>
      </c>
      <c r="C24" s="9" t="s">
        <v>26</v>
      </c>
      <c r="D24" s="10" t="s">
        <v>68</v>
      </c>
      <c r="E24" s="11" t="s">
        <v>143</v>
      </c>
      <c r="F24" s="11" t="s">
        <v>73</v>
      </c>
      <c r="G24" s="11" t="s">
        <v>77</v>
      </c>
      <c r="H24" s="20" t="s">
        <v>78</v>
      </c>
      <c r="I24" s="20" t="s">
        <v>79</v>
      </c>
      <c r="J24" s="23">
        <v>6</v>
      </c>
      <c r="K24" s="13">
        <v>45474</v>
      </c>
      <c r="L24" s="13">
        <v>45657</v>
      </c>
      <c r="M24" s="14">
        <f>(L24-K24)/7</f>
        <v>26.142857142857142</v>
      </c>
      <c r="N24" s="21">
        <v>0</v>
      </c>
      <c r="O24" s="8"/>
    </row>
    <row r="25" spans="1:15" ht="16.5" x14ac:dyDescent="0.25">
      <c r="A25" s="7">
        <v>15</v>
      </c>
      <c r="B25" s="8" t="s">
        <v>164</v>
      </c>
      <c r="C25" s="9" t="s">
        <v>26</v>
      </c>
      <c r="D25" s="10" t="s">
        <v>80</v>
      </c>
      <c r="E25" s="11" t="s">
        <v>144</v>
      </c>
      <c r="F25" s="11" t="s">
        <v>81</v>
      </c>
      <c r="G25" s="11" t="s">
        <v>82</v>
      </c>
      <c r="H25" s="11" t="s">
        <v>83</v>
      </c>
      <c r="I25" s="11" t="s">
        <v>84</v>
      </c>
      <c r="J25" s="12">
        <v>1</v>
      </c>
      <c r="K25" s="13">
        <v>45457</v>
      </c>
      <c r="L25" s="13">
        <v>45657</v>
      </c>
      <c r="M25" s="14">
        <f>(L25-K25)/7</f>
        <v>28.571428571428573</v>
      </c>
      <c r="N25" s="21">
        <v>0</v>
      </c>
      <c r="O25" s="8"/>
    </row>
    <row r="26" spans="1:15" ht="16.5" x14ac:dyDescent="0.25">
      <c r="A26" s="7">
        <v>16</v>
      </c>
      <c r="B26" s="8" t="s">
        <v>165</v>
      </c>
      <c r="C26" s="9" t="s">
        <v>26</v>
      </c>
      <c r="D26" s="10" t="s">
        <v>80</v>
      </c>
      <c r="E26" s="11" t="s">
        <v>144</v>
      </c>
      <c r="F26" s="11" t="s">
        <v>85</v>
      </c>
      <c r="G26" s="11" t="s">
        <v>86</v>
      </c>
      <c r="H26" s="11" t="s">
        <v>87</v>
      </c>
      <c r="I26" s="11" t="s">
        <v>88</v>
      </c>
      <c r="J26" s="12">
        <v>7</v>
      </c>
      <c r="K26" s="13">
        <v>45457</v>
      </c>
      <c r="L26" s="13">
        <v>45688</v>
      </c>
      <c r="M26" s="14">
        <f>(L26-K26)/7</f>
        <v>33</v>
      </c>
      <c r="N26" s="21">
        <v>0</v>
      </c>
      <c r="O26" s="8"/>
    </row>
    <row r="27" spans="1:15" ht="16.5" x14ac:dyDescent="0.25">
      <c r="A27" s="7">
        <v>17</v>
      </c>
      <c r="B27" s="8" t="s">
        <v>166</v>
      </c>
      <c r="C27" s="9" t="s">
        <v>26</v>
      </c>
      <c r="D27" s="10" t="s">
        <v>89</v>
      </c>
      <c r="E27" s="11" t="s">
        <v>145</v>
      </c>
      <c r="F27" s="11" t="s">
        <v>90</v>
      </c>
      <c r="G27" s="11" t="s">
        <v>91</v>
      </c>
      <c r="H27" s="11" t="s">
        <v>92</v>
      </c>
      <c r="I27" s="11" t="s">
        <v>93</v>
      </c>
      <c r="J27" s="15">
        <v>1</v>
      </c>
      <c r="K27" s="13">
        <v>45458</v>
      </c>
      <c r="L27" s="13">
        <v>45488</v>
      </c>
      <c r="M27" s="14">
        <f>(L27-K27)/7</f>
        <v>4.2857142857142856</v>
      </c>
      <c r="N27" s="21">
        <v>0</v>
      </c>
      <c r="O27" s="8"/>
    </row>
    <row r="28" spans="1:15" ht="16.5" x14ac:dyDescent="0.25">
      <c r="A28" s="7">
        <v>18</v>
      </c>
      <c r="B28" s="8" t="s">
        <v>167</v>
      </c>
      <c r="C28" s="9" t="s">
        <v>26</v>
      </c>
      <c r="D28" s="10" t="s">
        <v>94</v>
      </c>
      <c r="E28" s="11" t="s">
        <v>146</v>
      </c>
      <c r="F28" s="11" t="s">
        <v>95</v>
      </c>
      <c r="G28" s="11" t="s">
        <v>96</v>
      </c>
      <c r="H28" s="11" t="s">
        <v>97</v>
      </c>
      <c r="I28" s="11" t="s">
        <v>98</v>
      </c>
      <c r="J28" s="15">
        <v>1</v>
      </c>
      <c r="K28" s="13">
        <v>45458</v>
      </c>
      <c r="L28" s="13">
        <v>45565</v>
      </c>
      <c r="M28" s="14">
        <f>(L28-K28)/7</f>
        <v>15.285714285714286</v>
      </c>
      <c r="N28" s="21">
        <v>0</v>
      </c>
      <c r="O28" s="8"/>
    </row>
    <row r="29" spans="1:15" ht="16.5" x14ac:dyDescent="0.25">
      <c r="A29" s="7">
        <v>19</v>
      </c>
      <c r="B29" s="8" t="s">
        <v>168</v>
      </c>
      <c r="C29" s="9" t="s">
        <v>26</v>
      </c>
      <c r="D29" s="10" t="s">
        <v>99</v>
      </c>
      <c r="E29" s="11" t="s">
        <v>147</v>
      </c>
      <c r="F29" s="11" t="s">
        <v>100</v>
      </c>
      <c r="G29" s="11" t="s">
        <v>101</v>
      </c>
      <c r="H29" s="11" t="s">
        <v>102</v>
      </c>
      <c r="I29" s="11" t="s">
        <v>103</v>
      </c>
      <c r="J29" s="15">
        <v>1</v>
      </c>
      <c r="K29" s="13">
        <v>45458</v>
      </c>
      <c r="L29" s="13">
        <v>45565</v>
      </c>
      <c r="M29" s="14">
        <f>(L29-K29)/7</f>
        <v>15.285714285714286</v>
      </c>
      <c r="N29" s="21">
        <v>0</v>
      </c>
      <c r="O29" s="8"/>
    </row>
    <row r="30" spans="1:15" ht="16.5" x14ac:dyDescent="0.25">
      <c r="A30" s="7">
        <v>20</v>
      </c>
      <c r="B30" s="8" t="s">
        <v>169</v>
      </c>
      <c r="C30" s="9" t="s">
        <v>26</v>
      </c>
      <c r="D30" s="10" t="s">
        <v>99</v>
      </c>
      <c r="E30" s="11" t="s">
        <v>147</v>
      </c>
      <c r="F30" s="11" t="s">
        <v>100</v>
      </c>
      <c r="G30" s="11" t="s">
        <v>104</v>
      </c>
      <c r="H30" s="11" t="s">
        <v>105</v>
      </c>
      <c r="I30" s="11" t="s">
        <v>106</v>
      </c>
      <c r="J30" s="15">
        <v>1</v>
      </c>
      <c r="K30" s="13">
        <v>45566</v>
      </c>
      <c r="L30" s="13">
        <v>45641</v>
      </c>
      <c r="M30" s="14">
        <f>(L30-K30)/7</f>
        <v>10.714285714285714</v>
      </c>
      <c r="N30" s="21">
        <v>0</v>
      </c>
      <c r="O30" s="8"/>
    </row>
    <row r="31" spans="1:15" ht="16.5" x14ac:dyDescent="0.25">
      <c r="A31" s="7">
        <v>21</v>
      </c>
      <c r="B31" s="8" t="s">
        <v>170</v>
      </c>
      <c r="C31" s="9" t="s">
        <v>26</v>
      </c>
      <c r="D31" s="10" t="s">
        <v>107</v>
      </c>
      <c r="E31" s="11" t="s">
        <v>148</v>
      </c>
      <c r="F31" s="11" t="s">
        <v>108</v>
      </c>
      <c r="G31" s="11" t="s">
        <v>109</v>
      </c>
      <c r="H31" s="11" t="s">
        <v>110</v>
      </c>
      <c r="I31" s="11" t="s">
        <v>111</v>
      </c>
      <c r="J31" s="12">
        <v>3</v>
      </c>
      <c r="K31" s="13">
        <v>45474</v>
      </c>
      <c r="L31" s="13">
        <v>45596</v>
      </c>
      <c r="M31" s="14">
        <f>(L31-K31)/7</f>
        <v>17.428571428571427</v>
      </c>
      <c r="N31" s="21">
        <v>0</v>
      </c>
      <c r="O31" s="8"/>
    </row>
    <row r="32" spans="1:15" ht="16.5" x14ac:dyDescent="0.25">
      <c r="A32" s="7">
        <v>22</v>
      </c>
      <c r="B32" s="8" t="s">
        <v>171</v>
      </c>
      <c r="C32" s="9" t="s">
        <v>26</v>
      </c>
      <c r="D32" s="10" t="s">
        <v>107</v>
      </c>
      <c r="E32" s="11" t="s">
        <v>148</v>
      </c>
      <c r="F32" s="11" t="s">
        <v>112</v>
      </c>
      <c r="G32" s="11" t="s">
        <v>113</v>
      </c>
      <c r="H32" s="11" t="s">
        <v>114</v>
      </c>
      <c r="I32" s="11" t="s">
        <v>115</v>
      </c>
      <c r="J32" s="12">
        <v>3</v>
      </c>
      <c r="K32" s="13">
        <v>45505</v>
      </c>
      <c r="L32" s="13">
        <v>45777</v>
      </c>
      <c r="M32" s="14">
        <f>(L32-K32)/7</f>
        <v>38.857142857142854</v>
      </c>
      <c r="N32" s="21">
        <v>0</v>
      </c>
      <c r="O32" s="8"/>
    </row>
    <row r="33" spans="1:15" ht="16.5" x14ac:dyDescent="0.25">
      <c r="A33" s="7">
        <v>23</v>
      </c>
      <c r="B33" s="8" t="s">
        <v>172</v>
      </c>
      <c r="C33" s="9" t="s">
        <v>26</v>
      </c>
      <c r="D33" s="10" t="s">
        <v>107</v>
      </c>
      <c r="E33" s="11" t="s">
        <v>148</v>
      </c>
      <c r="F33" s="11" t="s">
        <v>116</v>
      </c>
      <c r="G33" s="11" t="s">
        <v>117</v>
      </c>
      <c r="H33" s="11" t="s">
        <v>118</v>
      </c>
      <c r="I33" s="11" t="s">
        <v>119</v>
      </c>
      <c r="J33" s="12" t="s">
        <v>120</v>
      </c>
      <c r="K33" s="13">
        <v>45458</v>
      </c>
      <c r="L33" s="13">
        <v>45565</v>
      </c>
      <c r="M33" s="14">
        <f>(L33-K33)/7</f>
        <v>15.285714285714286</v>
      </c>
      <c r="N33" s="21">
        <v>0</v>
      </c>
      <c r="O33" s="8"/>
    </row>
    <row r="34" spans="1:15" ht="16.5" x14ac:dyDescent="0.25">
      <c r="A34" s="7">
        <v>24</v>
      </c>
      <c r="B34" s="8" t="s">
        <v>173</v>
      </c>
      <c r="C34" s="9" t="s">
        <v>26</v>
      </c>
      <c r="D34" s="10" t="s">
        <v>107</v>
      </c>
      <c r="E34" s="11" t="s">
        <v>148</v>
      </c>
      <c r="F34" s="11" t="s">
        <v>116</v>
      </c>
      <c r="G34" s="11" t="s">
        <v>121</v>
      </c>
      <c r="H34" s="11" t="s">
        <v>122</v>
      </c>
      <c r="I34" s="11" t="s">
        <v>123</v>
      </c>
      <c r="J34" s="12" t="s">
        <v>120</v>
      </c>
      <c r="K34" s="13">
        <v>45458</v>
      </c>
      <c r="L34" s="13">
        <v>45570</v>
      </c>
      <c r="M34" s="14">
        <f>(L34-K34)/7</f>
        <v>16</v>
      </c>
      <c r="N34" s="21">
        <v>0</v>
      </c>
      <c r="O34" s="8"/>
    </row>
    <row r="35" spans="1:15" ht="16.5" x14ac:dyDescent="0.25">
      <c r="A35" s="7">
        <v>25</v>
      </c>
      <c r="B35" s="8" t="s">
        <v>174</v>
      </c>
      <c r="C35" s="9" t="s">
        <v>26</v>
      </c>
      <c r="D35" s="10" t="s">
        <v>124</v>
      </c>
      <c r="E35" s="11" t="s">
        <v>149</v>
      </c>
      <c r="F35" s="11" t="s">
        <v>108</v>
      </c>
      <c r="G35" s="11" t="s">
        <v>109</v>
      </c>
      <c r="H35" s="11" t="s">
        <v>110</v>
      </c>
      <c r="I35" s="11" t="s">
        <v>111</v>
      </c>
      <c r="J35" s="12">
        <v>3</v>
      </c>
      <c r="K35" s="13">
        <v>45474</v>
      </c>
      <c r="L35" s="13">
        <v>45596</v>
      </c>
      <c r="M35" s="14">
        <f>(L35-K35)/7</f>
        <v>17.428571428571427</v>
      </c>
      <c r="N35" s="21">
        <v>0</v>
      </c>
      <c r="O35" s="8"/>
    </row>
    <row r="36" spans="1:15" ht="16.5" x14ac:dyDescent="0.25">
      <c r="A36" s="7">
        <v>26</v>
      </c>
      <c r="B36" s="8" t="s">
        <v>175</v>
      </c>
      <c r="C36" s="9" t="s">
        <v>26</v>
      </c>
      <c r="D36" s="10" t="s">
        <v>124</v>
      </c>
      <c r="E36" s="11" t="s">
        <v>149</v>
      </c>
      <c r="F36" s="11" t="s">
        <v>112</v>
      </c>
      <c r="G36" s="11" t="s">
        <v>113</v>
      </c>
      <c r="H36" s="11" t="s">
        <v>114</v>
      </c>
      <c r="I36" s="11" t="s">
        <v>115</v>
      </c>
      <c r="J36" s="12">
        <v>3</v>
      </c>
      <c r="K36" s="13">
        <v>45505</v>
      </c>
      <c r="L36" s="13">
        <v>45777</v>
      </c>
      <c r="M36" s="14">
        <f>(L36-K36)/7</f>
        <v>38.857142857142854</v>
      </c>
      <c r="N36" s="21">
        <v>0</v>
      </c>
      <c r="O36" s="8"/>
    </row>
    <row r="37" spans="1:15" ht="16.5" x14ac:dyDescent="0.25">
      <c r="A37" s="7">
        <v>27</v>
      </c>
      <c r="B37" s="8" t="s">
        <v>176</v>
      </c>
      <c r="C37" s="9" t="s">
        <v>26</v>
      </c>
      <c r="D37" s="10" t="s">
        <v>125</v>
      </c>
      <c r="E37" s="11" t="s">
        <v>150</v>
      </c>
      <c r="F37" s="11" t="s">
        <v>126</v>
      </c>
      <c r="G37" s="11" t="s">
        <v>127</v>
      </c>
      <c r="H37" s="11" t="s">
        <v>128</v>
      </c>
      <c r="I37" s="11" t="s">
        <v>129</v>
      </c>
      <c r="J37" s="15">
        <v>12</v>
      </c>
      <c r="K37" s="13">
        <v>45458</v>
      </c>
      <c r="L37" s="13">
        <v>45823</v>
      </c>
      <c r="M37" s="14">
        <f>(L37-K37)/7</f>
        <v>52.142857142857146</v>
      </c>
      <c r="N37" s="21">
        <v>0</v>
      </c>
      <c r="O37" s="8"/>
    </row>
    <row r="38" spans="1:15" ht="16.5" x14ac:dyDescent="0.25">
      <c r="A38" s="7">
        <v>28</v>
      </c>
      <c r="B38" s="8" t="s">
        <v>177</v>
      </c>
      <c r="C38" s="9" t="s">
        <v>26</v>
      </c>
      <c r="D38" s="10" t="s">
        <v>125</v>
      </c>
      <c r="E38" s="11" t="s">
        <v>150</v>
      </c>
      <c r="F38" s="11" t="s">
        <v>126</v>
      </c>
      <c r="G38" s="11" t="s">
        <v>127</v>
      </c>
      <c r="H38" s="11" t="s">
        <v>130</v>
      </c>
      <c r="I38" s="11" t="s">
        <v>129</v>
      </c>
      <c r="J38" s="15">
        <v>12</v>
      </c>
      <c r="K38" s="13">
        <v>45458</v>
      </c>
      <c r="L38" s="13">
        <v>45823</v>
      </c>
      <c r="M38" s="14">
        <f>(L38-K38)/7</f>
        <v>52.142857142857146</v>
      </c>
      <c r="N38" s="21">
        <v>0</v>
      </c>
      <c r="O38" s="8"/>
    </row>
    <row r="39" spans="1:15" ht="16.5" x14ac:dyDescent="0.25">
      <c r="A39" s="7">
        <v>29</v>
      </c>
      <c r="B39" s="8" t="s">
        <v>178</v>
      </c>
      <c r="C39" s="9" t="s">
        <v>26</v>
      </c>
      <c r="D39" s="10" t="s">
        <v>125</v>
      </c>
      <c r="E39" s="11" t="s">
        <v>150</v>
      </c>
      <c r="F39" s="11" t="s">
        <v>126</v>
      </c>
      <c r="G39" s="11" t="s">
        <v>127</v>
      </c>
      <c r="H39" s="11" t="s">
        <v>131</v>
      </c>
      <c r="I39" s="11" t="s">
        <v>129</v>
      </c>
      <c r="J39" s="15">
        <v>12</v>
      </c>
      <c r="K39" s="13">
        <v>45458</v>
      </c>
      <c r="L39" s="13">
        <v>45823</v>
      </c>
      <c r="M39" s="14">
        <f>(L39-K39)/7</f>
        <v>52.142857142857146</v>
      </c>
      <c r="N39" s="21">
        <v>0</v>
      </c>
      <c r="O39" s="8"/>
    </row>
    <row r="40" spans="1:15" ht="16.5" x14ac:dyDescent="0.25">
      <c r="A40" s="7">
        <v>30</v>
      </c>
      <c r="B40" s="8" t="s">
        <v>179</v>
      </c>
      <c r="C40" s="9" t="s">
        <v>26</v>
      </c>
      <c r="D40" s="10" t="s">
        <v>125</v>
      </c>
      <c r="E40" s="11" t="s">
        <v>150</v>
      </c>
      <c r="F40" s="11" t="s">
        <v>132</v>
      </c>
      <c r="G40" s="11" t="s">
        <v>133</v>
      </c>
      <c r="H40" s="11" t="s">
        <v>134</v>
      </c>
      <c r="I40" s="11" t="s">
        <v>135</v>
      </c>
      <c r="J40" s="12">
        <v>11</v>
      </c>
      <c r="K40" s="13">
        <v>45457</v>
      </c>
      <c r="L40" s="13">
        <v>45822</v>
      </c>
      <c r="M40" s="14">
        <f>+WEEKNUM(L40-K40)</f>
        <v>53</v>
      </c>
      <c r="N40" s="21">
        <v>0</v>
      </c>
      <c r="O40" s="8"/>
    </row>
    <row r="41" spans="1:15" ht="16.5" x14ac:dyDescent="0.25">
      <c r="A41" s="7">
        <v>31</v>
      </c>
      <c r="B41" s="8" t="s">
        <v>180</v>
      </c>
      <c r="C41" s="9" t="s">
        <v>26</v>
      </c>
      <c r="D41" s="10" t="s">
        <v>125</v>
      </c>
      <c r="E41" s="11" t="s">
        <v>150</v>
      </c>
      <c r="F41" s="11" t="s">
        <v>132</v>
      </c>
      <c r="G41" s="11" t="s">
        <v>136</v>
      </c>
      <c r="H41" s="11" t="s">
        <v>137</v>
      </c>
      <c r="I41" s="11" t="s">
        <v>138</v>
      </c>
      <c r="J41" s="12">
        <v>10</v>
      </c>
      <c r="K41" s="13">
        <v>45457</v>
      </c>
      <c r="L41" s="13">
        <v>45822</v>
      </c>
      <c r="M41" s="14">
        <f>+WEEKNUM(L41-K41)</f>
        <v>53</v>
      </c>
      <c r="N41" s="21">
        <v>0</v>
      </c>
      <c r="O41" s="8"/>
    </row>
    <row r="351003" spans="1:1" x14ac:dyDescent="0.25">
      <c r="A351003" t="s">
        <v>26</v>
      </c>
    </row>
    <row r="351004" spans="1:1" x14ac:dyDescent="0.25">
      <c r="A351004" t="s">
        <v>27</v>
      </c>
    </row>
  </sheetData>
  <mergeCells count="1">
    <mergeCell ref="B8:O8"/>
  </mergeCells>
  <phoneticPr fontId="7" type="noConversion"/>
  <dataValidations xWindow="1546" yWindow="486" count="4">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41" xr:uid="{00000000-0002-0000-0000-000000000000}">
      <formula1>$A$351002:$A$351004</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41" xr:uid="{61F7118B-0B11-4BC7-BA08-B2A49F5803E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 xr:uid="{00000000-0002-0000-0000-00000B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 xr:uid="{00000000-0002-0000-0000-00000C000000}">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400 F14.1  PLANES DE MEJORAM...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Lila Maria Guzman</cp:lastModifiedBy>
  <dcterms:created xsi:type="dcterms:W3CDTF">2024-06-18T15:42:27Z</dcterms:created>
  <dcterms:modified xsi:type="dcterms:W3CDTF">2024-06-18T15:54:49Z</dcterms:modified>
</cp:coreProperties>
</file>