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jorge.merizalde\Desktop\ANT 2017\Gestión de riesgos ANT 2017\Versión 2 Mapa de riesgos ANT\"/>
    </mc:Choice>
  </mc:AlternateContent>
  <bookViews>
    <workbookView xWindow="0" yWindow="0" windowWidth="20490" windowHeight="7650" tabRatio="740"/>
  </bookViews>
  <sheets>
    <sheet name="Mapa de Riesgos Gestión V2" sheetId="1" r:id="rId1"/>
    <sheet name="Tipos de riesgos ANT V2 2017" sheetId="17" r:id="rId2"/>
    <sheet name="Análisis global ANT V2" sheetId="18" r:id="rId3"/>
    <sheet name="Riesgo residual por Proceso V2" sheetId="16" r:id="rId4"/>
    <sheet name="IGR" sheetId="20" r:id="rId5"/>
  </sheets>
  <definedNames>
    <definedName name="_xlnm._FilterDatabase" localSheetId="0" hidden="1">'Mapa de Riesgos Gestión V2'!$A$10:$AD$105</definedName>
  </definedNames>
  <calcPr calcId="162913"/>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103" i="1" l="1"/>
  <c r="Z45" i="1" l="1"/>
  <c r="Z44" i="1"/>
  <c r="Z16" i="1" l="1"/>
  <c r="Y41" i="1"/>
  <c r="Z41" i="1" s="1"/>
  <c r="J62" i="1"/>
  <c r="Z22" i="1"/>
  <c r="Z99" i="1"/>
  <c r="Z11" i="1"/>
  <c r="Z79" i="1"/>
  <c r="Z27" i="1"/>
  <c r="E22" i="20"/>
  <c r="D22" i="20"/>
  <c r="G20" i="20"/>
  <c r="G21" i="20"/>
  <c r="G19" i="20"/>
  <c r="G8" i="20"/>
  <c r="G9" i="20"/>
  <c r="G10" i="20"/>
  <c r="G11" i="20"/>
  <c r="G12" i="20"/>
  <c r="G13" i="20"/>
  <c r="G14" i="20"/>
  <c r="G15" i="20"/>
  <c r="G16" i="20"/>
  <c r="G17" i="20"/>
  <c r="G18" i="20"/>
  <c r="G7" i="20"/>
  <c r="G6" i="20"/>
  <c r="Z30" i="1"/>
  <c r="Z31" i="1"/>
  <c r="O31" i="1"/>
  <c r="J31" i="1"/>
  <c r="Z20" i="1"/>
  <c r="O20" i="1"/>
  <c r="J20" i="1"/>
  <c r="Z18" i="1"/>
  <c r="Z17" i="1"/>
  <c r="O17" i="1"/>
  <c r="J17" i="1"/>
  <c r="Z15" i="1"/>
  <c r="Z14" i="1"/>
  <c r="O14" i="1"/>
  <c r="J14" i="1"/>
  <c r="E19" i="16"/>
  <c r="D19" i="16"/>
  <c r="C19" i="16"/>
  <c r="B19" i="16"/>
  <c r="J23" i="1"/>
  <c r="J24" i="1"/>
  <c r="O91" i="1"/>
  <c r="J91" i="1"/>
  <c r="J88" i="1"/>
  <c r="O85" i="1"/>
  <c r="J85" i="1"/>
  <c r="O84" i="1"/>
  <c r="Z84" i="1"/>
  <c r="J84" i="1"/>
  <c r="O50" i="1"/>
  <c r="O49" i="1"/>
  <c r="J51" i="1"/>
  <c r="J50" i="1"/>
  <c r="J49" i="1"/>
  <c r="J52" i="1"/>
  <c r="J56" i="1"/>
  <c r="O56" i="1"/>
  <c r="J58" i="1"/>
  <c r="O58" i="1"/>
  <c r="J59" i="1"/>
  <c r="O62" i="1"/>
  <c r="J66" i="1"/>
  <c r="O66" i="1"/>
  <c r="J68" i="1"/>
  <c r="O68" i="1"/>
  <c r="J69" i="1"/>
  <c r="O69" i="1"/>
  <c r="J70" i="1"/>
  <c r="O70" i="1"/>
  <c r="J71" i="1"/>
  <c r="O71" i="1"/>
  <c r="J72" i="1"/>
  <c r="O72" i="1"/>
  <c r="Z73" i="1"/>
  <c r="O73" i="1"/>
  <c r="J73" i="1"/>
  <c r="Z72" i="1"/>
  <c r="Z71" i="1"/>
  <c r="G19" i="16"/>
  <c r="O105" i="1"/>
  <c r="J105" i="1"/>
  <c r="Z104" i="1"/>
  <c r="O103" i="1"/>
  <c r="J103" i="1"/>
  <c r="Z102" i="1"/>
  <c r="O102" i="1"/>
  <c r="J102" i="1"/>
  <c r="Z101" i="1"/>
  <c r="O101" i="1"/>
  <c r="J101" i="1"/>
  <c r="Z24" i="1"/>
  <c r="O24" i="1"/>
  <c r="Z83" i="1"/>
  <c r="O83" i="1"/>
  <c r="J83" i="1"/>
  <c r="Z82" i="1"/>
  <c r="O82" i="1"/>
  <c r="J82" i="1"/>
  <c r="Z81" i="1"/>
  <c r="J81" i="1"/>
  <c r="Z80" i="1"/>
  <c r="O79" i="1"/>
  <c r="J79" i="1"/>
  <c r="Z78" i="1"/>
  <c r="Z77" i="1"/>
  <c r="O77" i="1"/>
  <c r="J77" i="1"/>
  <c r="Z76" i="1"/>
  <c r="Z75" i="1"/>
  <c r="O75" i="1"/>
  <c r="J75" i="1"/>
  <c r="Z74" i="1"/>
  <c r="O74" i="1"/>
  <c r="J74" i="1"/>
  <c r="Z70" i="1"/>
  <c r="Z69" i="1"/>
  <c r="Z68" i="1"/>
  <c r="Z67" i="1"/>
  <c r="Z66" i="1"/>
  <c r="Z43" i="1"/>
  <c r="O43" i="1"/>
  <c r="J43" i="1"/>
  <c r="Z42" i="1"/>
  <c r="O42" i="1"/>
  <c r="J42" i="1"/>
  <c r="O41" i="1"/>
  <c r="J41" i="1"/>
  <c r="Z40" i="1"/>
  <c r="O40" i="1"/>
  <c r="J40" i="1"/>
  <c r="Z39" i="1"/>
  <c r="O39" i="1"/>
  <c r="J39" i="1"/>
  <c r="O27" i="1"/>
  <c r="J27" i="1"/>
  <c r="Z38" i="1"/>
  <c r="Z37" i="1"/>
  <c r="Z36" i="1"/>
  <c r="Z35" i="1"/>
  <c r="O35" i="1"/>
  <c r="J35" i="1"/>
  <c r="Z34" i="1"/>
  <c r="Z33" i="1"/>
  <c r="Z32" i="1"/>
  <c r="O32" i="1"/>
  <c r="J32" i="1"/>
  <c r="Z29" i="1"/>
  <c r="O29" i="1"/>
  <c r="J29" i="1"/>
  <c r="O28" i="1"/>
  <c r="J28" i="1"/>
  <c r="J26" i="1"/>
  <c r="J25" i="1"/>
  <c r="Z23" i="1"/>
  <c r="O23" i="1"/>
  <c r="Z25" i="1"/>
  <c r="Z26" i="1"/>
  <c r="Z13" i="1"/>
  <c r="O13" i="1"/>
  <c r="J13" i="1"/>
  <c r="Z12" i="1"/>
  <c r="O12" i="1"/>
  <c r="J12" i="1"/>
  <c r="O11" i="1"/>
  <c r="J11" i="1"/>
  <c r="O26" i="1"/>
  <c r="O25" i="1"/>
  <c r="E7" i="1"/>
  <c r="E6" i="1"/>
  <c r="G22" i="20" l="1"/>
</calcChain>
</file>

<file path=xl/sharedStrings.xml><?xml version="1.0" encoding="utf-8"?>
<sst xmlns="http://schemas.openxmlformats.org/spreadsheetml/2006/main" count="1320" uniqueCount="824">
  <si>
    <t>Plan de Contingencia</t>
  </si>
  <si>
    <t>No.</t>
  </si>
  <si>
    <t>Nombre del riesgo</t>
  </si>
  <si>
    <t xml:space="preserve">Causas </t>
  </si>
  <si>
    <t xml:space="preserve">Consecuencias </t>
  </si>
  <si>
    <t>Control</t>
  </si>
  <si>
    <t>Acción de Control</t>
  </si>
  <si>
    <t xml:space="preserve">Riesgo Residual </t>
  </si>
  <si>
    <t>Opción de manejo</t>
  </si>
  <si>
    <t xml:space="preserve">Acciones Preventivas </t>
  </si>
  <si>
    <t xml:space="preserve">Responsable de la acción </t>
  </si>
  <si>
    <t>Registro-Evidencia</t>
  </si>
  <si>
    <t>Acciones de contingencia ante posible materialización</t>
  </si>
  <si>
    <t xml:space="preserve">Evidencia-Registro </t>
  </si>
  <si>
    <t>Impacto</t>
  </si>
  <si>
    <t xml:space="preserve">Nivel </t>
  </si>
  <si>
    <t xml:space="preserve">Riesgo Inherente </t>
  </si>
  <si>
    <t>Oficina de Planeación</t>
  </si>
  <si>
    <t>DEPENDENCIA</t>
  </si>
  <si>
    <t>Subdirección de Talento Humano</t>
  </si>
  <si>
    <t>Subdirección Administrativa y Financiera</t>
  </si>
  <si>
    <t>PROCESO</t>
  </si>
  <si>
    <t>(1) Rara Vez</t>
  </si>
  <si>
    <t xml:space="preserve">Zona de riesgo Baja </t>
  </si>
  <si>
    <t>(1) Insignificante</t>
  </si>
  <si>
    <t>Zona de Riesgo Moderada</t>
  </si>
  <si>
    <t>(2) Improbable</t>
  </si>
  <si>
    <t>(2) Menor</t>
  </si>
  <si>
    <t xml:space="preserve">Zona de riesgo Alta </t>
  </si>
  <si>
    <t>(3) Posible</t>
  </si>
  <si>
    <t>(3) Moderado</t>
  </si>
  <si>
    <t>Zona de riesgo Extrema</t>
  </si>
  <si>
    <t>(4) Probable</t>
  </si>
  <si>
    <t>(4) Mayor</t>
  </si>
  <si>
    <t>(5) Casi Seguro</t>
  </si>
  <si>
    <t>(5) Catastrófico</t>
  </si>
  <si>
    <t>Zona Baja</t>
  </si>
  <si>
    <t>Zona Moderada</t>
  </si>
  <si>
    <t>Zona Alta</t>
  </si>
  <si>
    <t>Zona Extrema</t>
  </si>
  <si>
    <t>Probabilidad de Ocurrencia</t>
  </si>
  <si>
    <t>Clasificación del riesgo</t>
  </si>
  <si>
    <t>Clases de Riesgos</t>
  </si>
  <si>
    <t>Riesgo Estratégico</t>
  </si>
  <si>
    <t>R1</t>
  </si>
  <si>
    <t>R2</t>
  </si>
  <si>
    <t>R3</t>
  </si>
  <si>
    <t>R4</t>
  </si>
  <si>
    <t>R5</t>
  </si>
  <si>
    <t>R6</t>
  </si>
  <si>
    <t>R8</t>
  </si>
  <si>
    <t>R9</t>
  </si>
  <si>
    <t>R10</t>
  </si>
  <si>
    <t>R11</t>
  </si>
  <si>
    <t>R12</t>
  </si>
  <si>
    <t>R13</t>
  </si>
  <si>
    <t>Reducir</t>
  </si>
  <si>
    <t>Asumir, Compartir o Transferir</t>
  </si>
  <si>
    <t>Evitar</t>
  </si>
  <si>
    <t>(5) Moderado</t>
  </si>
  <si>
    <t>(10) Mayor</t>
  </si>
  <si>
    <t>(20) Catastrófico</t>
  </si>
  <si>
    <t>Riesgo de Imagen</t>
  </si>
  <si>
    <t>Riesgo Operativo</t>
  </si>
  <si>
    <t>Riesgos Financiero</t>
  </si>
  <si>
    <t>Riesgo de Cumplimiento</t>
  </si>
  <si>
    <t>Riesgo de Tecnología</t>
  </si>
  <si>
    <t>Indicador de Acción de Control</t>
  </si>
  <si>
    <t>Programador</t>
  </si>
  <si>
    <t>Cantidad</t>
  </si>
  <si>
    <t>I</t>
  </si>
  <si>
    <t>II</t>
  </si>
  <si>
    <t>III</t>
  </si>
  <si>
    <t>IV</t>
  </si>
  <si>
    <t>Seguimiento a la Ejecución</t>
  </si>
  <si>
    <t>Resultado</t>
  </si>
  <si>
    <t>Ejecución</t>
  </si>
  <si>
    <t>FORMA</t>
  </si>
  <si>
    <t>ACTIVIDAD</t>
  </si>
  <si>
    <t>PROCEDIMIENTO</t>
  </si>
  <si>
    <t>CÓDIGO</t>
  </si>
  <si>
    <t>VERSIÓN</t>
  </si>
  <si>
    <t>FECHAS</t>
  </si>
  <si>
    <t>DEST-F-001</t>
  </si>
  <si>
    <t>MAPA DE RIESGOS Y OPORTUNIDADES</t>
  </si>
  <si>
    <t>GESTIÓN DE RIESGOS Y OPORTUNIDADES</t>
  </si>
  <si>
    <t>IDENTIFICAR EL RIESGO</t>
  </si>
  <si>
    <t>¿Riesgo Materializado?</t>
  </si>
  <si>
    <t>Si</t>
  </si>
  <si>
    <t>No</t>
  </si>
  <si>
    <t>Definición incorrecta de los lineamientos institucionales</t>
  </si>
  <si>
    <t>Liderar la revisión de la plataforma estratégica.</t>
  </si>
  <si>
    <t>Planeación inoportuna de cada vigencia</t>
  </si>
  <si>
    <t xml:space="preserve">Realizar la gestión conforme al procedimiento establecido.  </t>
  </si>
  <si>
    <t>Socializar y publicar la documentación del proceso para consulta.</t>
  </si>
  <si>
    <t># de procedimientos socializados y publicados</t>
  </si>
  <si>
    <t>Inadecuada Planeación de proyectos de inversión.</t>
  </si>
  <si>
    <t>Recursos financieros insuficientes para el cumplimiento de los objetivos.
Sanciones legales.
Incumplimiento de metas.
Limitación en la ejecución y alcance de los proyectos.</t>
  </si>
  <si>
    <t># documentos elaborados y aprobados</t>
  </si>
  <si>
    <t>Alto</t>
  </si>
  <si>
    <t>Moderado</t>
  </si>
  <si>
    <t>Proceso</t>
  </si>
  <si>
    <t>Direccionamiento Estratégico</t>
  </si>
  <si>
    <t xml:space="preserve"> Dar información imprecisa o errónea a la ciudadanía a través de cualquier medio de comunicación por parte de  personas autorizadas y NO autorizadas.</t>
  </si>
  <si>
    <t>Pérdida de credibilidad y mala imagen institucional</t>
  </si>
  <si>
    <t>Preventivo</t>
  </si>
  <si>
    <t>Circulares expedidas</t>
  </si>
  <si>
    <t>Inadecuada utilización de la imagen institucional</t>
  </si>
  <si>
    <t>Pérdida de identidad institucional</t>
  </si>
  <si>
    <t>Asesora de comunicaciones</t>
  </si>
  <si>
    <t>Campañas realizadas</t>
  </si>
  <si>
    <t>Comunicación y gestión con grupos de interés</t>
  </si>
  <si>
    <t>Desarticulación de procesos.
Reprocesos.
Dispersión de información y de procesos.
Retrasos en la entrega de lineamientos.</t>
  </si>
  <si>
    <t>Personal con competencias desactualizadas.
Dificultades en innovación de mejores practicas.</t>
  </si>
  <si>
    <t>Aprobación e implementación de información documentada incumpliendo lo establecido en el procedimiento INTI-P-001</t>
  </si>
  <si>
    <t>Extremo</t>
  </si>
  <si>
    <t>Inteligencia de la información</t>
  </si>
  <si>
    <t>Incumplimiento de los tiempos de procesamiento de información secundaria interna.</t>
  </si>
  <si>
    <t>Inconsistencia de la información recibida de la anterior institucionalidad y requerida para la elaboración del Plan de Ordenamiento Social de la Propiedad Rural - Fase Operativa.</t>
  </si>
  <si>
    <t>Correctivo</t>
  </si>
  <si>
    <t>Cruce de información entre los inventarios arrojados por los aplicativos misionales del INCODER y los expedientes digitales disponibles.
Seguimiento al Plan de Digitalización de información por municipio.</t>
  </si>
  <si>
    <t>Realizar la gestión para concertar con las entidades encargadas de la priorización las zonas focalizadas para la siguiente vigencia y comunicar a la Secretaría General los municipios a intervenir para que sean priorizados en su Plan de Digitalización.</t>
  </si>
  <si>
    <t>Subdirector de Planeación Operativa</t>
  </si>
  <si>
    <t>Gestión del modelo de atención</t>
  </si>
  <si>
    <t>Incumplimiento en los tiempos establecidos para la elaboración  de los POSPR</t>
  </si>
  <si>
    <t xml:space="preserve">Preventivo </t>
  </si>
  <si>
    <t>Informes de lecciones aprendidas en la elaboración de los POSPR</t>
  </si>
  <si>
    <t>Planificación del OSPR</t>
  </si>
  <si>
    <t>Tomar decisiones con información errónea, generando productos con baja calidad.</t>
  </si>
  <si>
    <t>BPM en operación.</t>
  </si>
  <si>
    <t>Control de la captura de información (generación de usuarios y contraseñas) y generación de reportes de consulta en un único canal.</t>
  </si>
  <si>
    <t>Sistema de captura de la base de datos unificada en operación.</t>
  </si>
  <si>
    <t>Definir un protocolo para depurar el sistema de información geográfica (SIG) del programa de formalización y exigir al operador que mantenga actualizado dicho sistema.</t>
  </si>
  <si>
    <t>Subdirector de Seguridad jurídica.</t>
  </si>
  <si>
    <t>Protocolo implementado</t>
  </si>
  <si>
    <t>Incumplimiento de términos en los procesos de formalización y procedimientos administrativos especiales agrarios.</t>
  </si>
  <si>
    <t>Director de Gestión Jurídica de Tierras.</t>
  </si>
  <si>
    <t>Proyecto de inversión formulado.</t>
  </si>
  <si>
    <t>Formulación del plan de capacitaciones de la Dirección de Gestión Jurídica de Tierras.</t>
  </si>
  <si>
    <t>Plan de capacitaciones formulado.</t>
  </si>
  <si>
    <t>R14</t>
  </si>
  <si>
    <t>R15</t>
  </si>
  <si>
    <t>Dirección y Sub Dirección de Asuntos Étnicos</t>
  </si>
  <si>
    <t>Cantidad de capacitaciones</t>
  </si>
  <si>
    <t>R16</t>
  </si>
  <si>
    <t>R17</t>
  </si>
  <si>
    <t>R19</t>
  </si>
  <si>
    <t>R20</t>
  </si>
  <si>
    <t>R21</t>
  </si>
  <si>
    <t>R22</t>
  </si>
  <si>
    <t>R23</t>
  </si>
  <si>
    <t>R24</t>
  </si>
  <si>
    <t>R25</t>
  </si>
  <si>
    <t>R26</t>
  </si>
  <si>
    <t>R27</t>
  </si>
  <si>
    <t>Acceso a la propiedad de la tierra y los territorios</t>
  </si>
  <si>
    <t>Dirección de Acceso a Tierras/ Sub. Por Demanda y Descongestión/ Sub. En Zonas Focalizadas/ Sub. Administración Tierras de la Nación</t>
  </si>
  <si>
    <t>Reuniones realizadas</t>
  </si>
  <si>
    <t>Grupo de Compra Directa  y Adjudicaciones Especiales</t>
  </si>
  <si>
    <t>Informe de gestión de procesos de compra directa y adjudicaciones especiales.</t>
  </si>
  <si>
    <t xml:space="preserve">Invasión de predios recuperados </t>
  </si>
  <si>
    <t>Subdirección Administración Tierras de la Nación</t>
  </si>
  <si>
    <t>R28</t>
  </si>
  <si>
    <t>R29</t>
  </si>
  <si>
    <t>R30</t>
  </si>
  <si>
    <t>R31</t>
  </si>
  <si>
    <t>R33</t>
  </si>
  <si>
    <t>Recibir  predios no saneados cuya carga de saneamiento queda en cabeza de la ANT</t>
  </si>
  <si>
    <t>R34</t>
  </si>
  <si>
    <t>R35</t>
  </si>
  <si>
    <t>R38</t>
  </si>
  <si>
    <t>R39</t>
  </si>
  <si>
    <t>R40</t>
  </si>
  <si>
    <t>R41</t>
  </si>
  <si>
    <t>R42</t>
  </si>
  <si>
    <t>Que los indicadores  de seguimiento y monitoreo no reflejen el avance real en la elaboración e implementación de los Planes de Ordenamiento Social de la Propiedad Rural.</t>
  </si>
  <si>
    <t>Consulta a pares internacionales con experiencia en implementación de Planes de OSPR, en condiciones comparables con el contexto de la zona focalizada.</t>
  </si>
  <si>
    <t xml:space="preserve">Dirección de Gestión del Ordenamiento Social de la Propiedad </t>
  </si>
  <si>
    <t>R43</t>
  </si>
  <si>
    <t>Evaluación del impacto del OSPR</t>
  </si>
  <si>
    <t>Deficiencias en el desarrollo del Talento Humano de la ANT.</t>
  </si>
  <si>
    <t>Formulación y aprobación del Plan Para el Desarrollo del Talento Humano</t>
  </si>
  <si>
    <t>Plan Formulado y aprobado</t>
  </si>
  <si>
    <t>Actividades realizadas sobre las actividades programadas</t>
  </si>
  <si>
    <t>Procedimientos y/o formatos implementados sobre la meta</t>
  </si>
  <si>
    <t>Provisión parcial de las plantas de personal de la Agencia</t>
  </si>
  <si>
    <t>Protocolo formulado y aplicado</t>
  </si>
  <si>
    <t>Prescripción de la acción disciplinaria</t>
  </si>
  <si>
    <t>Matriz de seguimiento de procesos</t>
  </si>
  <si>
    <t>Secretaría General</t>
  </si>
  <si>
    <t>R44</t>
  </si>
  <si>
    <t>R45</t>
  </si>
  <si>
    <t>R46</t>
  </si>
  <si>
    <t>R47</t>
  </si>
  <si>
    <t>R48</t>
  </si>
  <si>
    <t>R49</t>
  </si>
  <si>
    <t>Formulación de Ficha Técnica Inexacta</t>
  </si>
  <si>
    <t>Imprecisión en la descripción de la necesidad y el alcance de la misma</t>
  </si>
  <si>
    <t>Adelantar un proceso de acompañamiento a las áreas técnicas de la Agencia, durante la construcción de la Ficha Técnica</t>
  </si>
  <si>
    <t>Grupo de Contratos</t>
  </si>
  <si>
    <t>Fichas técnicas elaboradas con acompañamiento sobre las recibidas</t>
  </si>
  <si>
    <t xml:space="preserve">Desconocimiento de los conceptos técnicos del proceso </t>
  </si>
  <si>
    <t>Suscripción de contratos que no satisfacen cabalmente las necesidades de la entidad</t>
  </si>
  <si>
    <t>Someter a revisión y aprobación del Comité para la Gestión Contractual del Sistema de Compras Públicas y la Cooperación Internacional de la ANT, los procesos que aplique</t>
  </si>
  <si>
    <t>Procesos presentados ante Comité sobre los procesos que deben ser sometidos a revisión y aprobación</t>
  </si>
  <si>
    <t>Deficiencias en la Supervisión de los contratos y/o convenios</t>
  </si>
  <si>
    <t xml:space="preserve">Seguimiento de los lineamientos contenidos en el Manual de Contratación </t>
  </si>
  <si>
    <t xml:space="preserve">Capacitaciones a los supervisores </t>
  </si>
  <si>
    <t>Capacitaciones adelantadas sobre la meta</t>
  </si>
  <si>
    <t xml:space="preserve">Falta o inoportunidad en la radicación del acta de liquidación por parte del área técnica. </t>
  </si>
  <si>
    <t>Formalizar el procedimiento pos contractual en el Sistema Integrado de Calidad.</t>
  </si>
  <si>
    <t>Seguimiento a los plazos de liquidación (cuando aplique)</t>
  </si>
  <si>
    <t>Memorandos expedidos sobre la meta</t>
  </si>
  <si>
    <t>R50</t>
  </si>
  <si>
    <t>R51</t>
  </si>
  <si>
    <t>R52</t>
  </si>
  <si>
    <t>R53</t>
  </si>
  <si>
    <t>R54</t>
  </si>
  <si>
    <t>Adquisición de bienes y servicios</t>
  </si>
  <si>
    <t>Comparación de las transferencias recibidas por parte INCODER Liquidado contra la toma física de inventario</t>
  </si>
  <si>
    <t>Procedimientos formalizados sobre la meta</t>
  </si>
  <si>
    <t>Sistematización de Inventarios</t>
  </si>
  <si>
    <t>Porcentaje de inventario sistematizado.</t>
  </si>
  <si>
    <t>Interrupción de servicios que afecten el funcionamiento de la Entidad</t>
  </si>
  <si>
    <t>Reportes de ejecución y pagos por contrato y/o servicio sobre la meta</t>
  </si>
  <si>
    <t>Incumplimiento del cronograma de intervenciones a las sedes</t>
  </si>
  <si>
    <t>Reporte de seguimiento sobre la meta</t>
  </si>
  <si>
    <t>Indisponibilidad de la información</t>
  </si>
  <si>
    <t>Plan de mantenimiento de la infraestructura tecnológica</t>
  </si>
  <si>
    <t>Plan de Mantenimiento</t>
  </si>
  <si>
    <t>Administración de Bienes y servicios</t>
  </si>
  <si>
    <t>R55</t>
  </si>
  <si>
    <t>R56</t>
  </si>
  <si>
    <t>R57</t>
  </si>
  <si>
    <t>R58</t>
  </si>
  <si>
    <t>R59</t>
  </si>
  <si>
    <t>R60</t>
  </si>
  <si>
    <t>Formular, aprobar y publicar los procedimientos del proceso financiero</t>
  </si>
  <si>
    <t>Procedimientos publicados sobre la meta</t>
  </si>
  <si>
    <t>Solicitar al Grupo de Contratos incluir dentro del temario en capacitaciones a los supervisores, la verificación de los documentos necesarios para pagos y los tiempos que tienen los trámites financieros</t>
  </si>
  <si>
    <t>Comunicación Interna</t>
  </si>
  <si>
    <t>Programación del PAC que no corresponde a las necesidades reales</t>
  </si>
  <si>
    <t>Seguimiento a la programación y ejecución del PAC</t>
  </si>
  <si>
    <t>Matriz de seguimiento</t>
  </si>
  <si>
    <t>Formular, aprobar y publicar el procedimiento de Programación y Ejecución de PAC</t>
  </si>
  <si>
    <t xml:space="preserve">Generación de obligaciones con inconsistencias en la aplicación de las deducciones tributarias </t>
  </si>
  <si>
    <t>* Sanciones por parte de la Dirección de Impuestos y Aduanas Nacionales</t>
  </si>
  <si>
    <t>Conciliación de las liquidaciones arrojadas por la herramienta de registro de cuentas con Contabilidad (con la toma de una muestra)</t>
  </si>
  <si>
    <t>Actas de Conciliación sobre la meta</t>
  </si>
  <si>
    <t>Efectuar registros contables que afecten la razonabilidad de los estados contables</t>
  </si>
  <si>
    <t>Realizar comités de sostenibilidad contable en donde se presente el análisis de las variaciones e impacto de las cifras frente a la razonabilidad de los Estados Contables.</t>
  </si>
  <si>
    <t>Actas de Comité</t>
  </si>
  <si>
    <t>R61</t>
  </si>
  <si>
    <t>Gestión financiera</t>
  </si>
  <si>
    <t>Incumplimiento y no conformidad de reportes e informes</t>
  </si>
  <si>
    <t>Bases de datos e información sin criterios de calidad.
Desconocimiento de tiempos, procedimientos y responsables del proceso de seguimiento y gestión de la información.</t>
  </si>
  <si>
    <t>Estados de avance o mediciones erróneas.
Información poco fiable para el desarrollo y desempeño de otros procesos.
Incumplimiento de la normativa vigente.
Pérdida gradual de credibilidad e imagen.</t>
  </si>
  <si>
    <t>Oficina de planeación</t>
  </si>
  <si>
    <t>Incumplimientos Técnicos</t>
  </si>
  <si>
    <t>Desconocimiento de requisitos y/o lineamientos para el desarrollo de productos y/o salidas.
Desconocimiento de cambios normativos.
Ausencia de control en la ejecución de las actividades de los procedimientos.
Falta de registro de productos y/o salidas No conformes.
Deficiencias en la identificación de requisitos para la elaboración de productos y servicios.</t>
  </si>
  <si>
    <t xml:space="preserve">Pérdida de credibilidad y confianza en la agencia.
Incumplimiento de metas institucionales.
Productos y/o servicios no acordes con los requisitos de los grupos de interés.
</t>
  </si>
  <si>
    <t xml:space="preserve">Desconocimiento de las necesidades de los grupos de interés.
Inexistencia de plan de acción para el desarrollo de herramientas y/o instrumentos.
Recursos físicos, humanos, técnicos, tecnológicos o financieros insuficientes para el desarrollo de portafolio de productos y/o servicios.
Inadecuada articulación entre procesos misionales </t>
  </si>
  <si>
    <t>Diseño inoportuno de herramientas, instrumentos o modelos de operación para la gestión.
Retrasos en la entrega de productos y/o servicios.
Incumplimiento de Acuerdos de Nivel de Servicio.
Falencias en la atención a los grupos de interés.</t>
  </si>
  <si>
    <t xml:space="preserve">Revisión periódica de las estrategias, metas y objetivos. </t>
  </si>
  <si>
    <t>Realizar seguimiento trimestral al cumplimiento de las metas institucionales.</t>
  </si>
  <si>
    <t># de informes de seguimiento generados</t>
  </si>
  <si>
    <t>Seguimiento, evaluación y mejora</t>
  </si>
  <si>
    <t>Gestión del Talento Humano</t>
  </si>
  <si>
    <t xml:space="preserve">Retrasos en las metas y compromisos institucionales. 
Retrasos en la ejecución de los proyectos. 
Pérdida de imagen institucional. </t>
  </si>
  <si>
    <t>Falta de conocimientos técnicos relacionados con las necesidades a contratar, por parte del profesional del grupo de contratos, en la revisión de los documentos precontractuales</t>
  </si>
  <si>
    <t>Reuniones y comunicaciones entre técnicos y personal del grupo de contratos</t>
  </si>
  <si>
    <t xml:space="preserve">Registro de gastos y pagos sin cumplimiento de requisitos legales, presupuestales y contables o con soportes ilegítimos y/o adulterados </t>
  </si>
  <si>
    <t>Verificación de cumplimiento de requisitos para el pago.</t>
  </si>
  <si>
    <t>Programación mensual del PAC</t>
  </si>
  <si>
    <t>Detectivo</t>
  </si>
  <si>
    <t xml:space="preserve">Seguimiento a registros contables para asegurar cumplimiento de normas contables.
</t>
  </si>
  <si>
    <t>Preventiva</t>
  </si>
  <si>
    <t>Seguimiento del cronograma por pate del responsable de la intervención.</t>
  </si>
  <si>
    <t>Back ups en servidores</t>
  </si>
  <si>
    <t># de verificaciones estratégicas realizadas</t>
  </si>
  <si>
    <t>Política Elaborada</t>
  </si>
  <si>
    <t>Promoción insuficiente de competencias según núcleos del conocimiento identificados.</t>
  </si>
  <si>
    <t>Atención inoportuna de actualización o creación de nuevos documentos del Sistema de Gestión.
No disponibilidad de documentos en los lugares de uso.</t>
  </si>
  <si>
    <t>Desconocimiento del procedimiento INTI-P-001
Insuficiente toma de conciencia</t>
  </si>
  <si>
    <t>Perdida de autoridad y gobierno de la información
Confusión de información necesaria para apoyar la operación de los procesos.</t>
  </si>
  <si>
    <t>Coordinar la adecuación institucional en el corto plazo para atender la totalidad de los municipios.</t>
  </si>
  <si>
    <t>Seguridad jurídica sobre la titularidad de la tierra y los territorios</t>
  </si>
  <si>
    <t>Apoyar y gestionar la implementación de BPM en los procedimientos administrativos especiales agrarios.</t>
  </si>
  <si>
    <t>Formular el proyecto de inversión para ejecutarlo desde el año 2018, teniendo en cuenta las necesidades actuales de los procesos de formalización y procedimientos administrativos especiales agrarios.</t>
  </si>
  <si>
    <t>Cantidad de predios analizados en el estudio jurídico</t>
  </si>
  <si>
    <t>Ausencia de información de referencia para la formulación de los indicadores teniendo en cuenta que  solo hasta finalizar la prueba piloto de de la elaboración de los POSPR se contará con información para formular metas acordes con las capacidades técnicas y operativas de la entidad.</t>
  </si>
  <si>
    <t>Desconocimiento de los avances en la implementación de la política pública de Ordenamiento Social de la Propiedad Rural.</t>
  </si>
  <si>
    <t>Cronograma de actividades</t>
  </si>
  <si>
    <t>Formulación de políticas internas para el reporte de novedades que afecten la liquidación de la nómina</t>
  </si>
  <si>
    <t>Diligenciamiento del formato de Ficha técnica</t>
  </si>
  <si>
    <t>Inconsistencias en los inventarios</t>
  </si>
  <si>
    <t>Levantamiento y formalización de procedimientos relacionados con el manejo de inventario</t>
  </si>
  <si>
    <t>Seguimiento a la ejecución del cronograma</t>
  </si>
  <si>
    <t>Verificación de cumplimiento de las deducciones tributarias.</t>
  </si>
  <si>
    <t xml:space="preserve">Elaborar política de  comunicaciones </t>
  </si>
  <si>
    <t>Subdirector de Sistema de información de Tierras Rurales.
Subdirector de procesos agrarios y gestión jurídica
Subdirector de Seguridad jurídica</t>
  </si>
  <si>
    <t>Subdirector de Sistema de información de Tierras Rurales.
Subdirector de procesos agrarios y gestión jurídica.
Subdirector de Seguridad jurídica.</t>
  </si>
  <si>
    <t>Subdirector de Sistema de información de Tierras Rurales.
Subdirector de procesos agrarios y gestión jurídica,
Subdirector de Seguridad jurídica.</t>
  </si>
  <si>
    <t>Administración de tierras</t>
  </si>
  <si>
    <t xml:space="preserve">Formulación del Plan Institucional de Capacitación </t>
  </si>
  <si>
    <t>Consolidar el PIC a partir de un diagnostico de necesidades especificas de capacitación para cada proceso.</t>
  </si>
  <si>
    <t># de necesidades de capacitación atendidas</t>
  </si>
  <si>
    <t xml:space="preserve">Formulación del Plan Institucional de Adquisiciones </t>
  </si>
  <si>
    <t>Consolidar el Plan de Adquisiciones de hardware y software a partir de un diagnostico de necesidades especificas de cada dependencia.</t>
  </si>
  <si>
    <t># de necesidades de hardware y software atendidas</t>
  </si>
  <si>
    <t>R62</t>
  </si>
  <si>
    <t xml:space="preserve">Ineficacia en el análisis de la documentación jurídica                                          </t>
  </si>
  <si>
    <t>Falta de capacitación en la Acuerdo 180 de 2009</t>
  </si>
  <si>
    <t>Presentación extemporánea de informes de control interno a entes de control y partes interesadas</t>
  </si>
  <si>
    <t>Cronograma elaborado</t>
  </si>
  <si>
    <t>Incumplimiento de la ejecución de las auditorías establecidas en el Programa anual de auditorías</t>
  </si>
  <si>
    <t>Extemporaneidad en los seguimientos realizados a las acciones contenidas en la Matriz de riesgos y plan de mejoramiento de los procesos de la entidad.</t>
  </si>
  <si>
    <t>Socialización realizada</t>
  </si>
  <si>
    <t>R63</t>
  </si>
  <si>
    <t>R64</t>
  </si>
  <si>
    <t>Procedimientos adoptados.
En el Sistema de información geográfica (SIG) del programa de formalización se generan alertas tempranas.</t>
  </si>
  <si>
    <t xml:space="preserve">Perdida de información </t>
  </si>
  <si>
    <t xml:space="preserve">Incumplimiento en la entrega de productos </t>
  </si>
  <si>
    <t>Divulgación no autorizada de información</t>
  </si>
  <si>
    <t>Inconsistencias de la información.</t>
  </si>
  <si>
    <t>No uso de los Sistemas de Información de la Entidad</t>
  </si>
  <si>
    <t>Gestión de la información</t>
  </si>
  <si>
    <t>Preventivos</t>
  </si>
  <si>
    <t>Subdirección del Sistema de información de tierras</t>
  </si>
  <si>
    <t xml:space="preserve">Seguridad jurídica sobre la titularidad </t>
  </si>
  <si>
    <t xml:space="preserve">Acceso a la propiedad </t>
  </si>
  <si>
    <t>No. Riesgos</t>
  </si>
  <si>
    <t xml:space="preserve">Extremo </t>
  </si>
  <si>
    <t>Riesgo Inherente</t>
  </si>
  <si>
    <t>Riesgo Residual</t>
  </si>
  <si>
    <t xml:space="preserve">Alto </t>
  </si>
  <si>
    <t xml:space="preserve">Moderado </t>
  </si>
  <si>
    <t xml:space="preserve">Bajo </t>
  </si>
  <si>
    <t>Riesgo estratégico</t>
  </si>
  <si>
    <t>Riesgo de cumplimiento</t>
  </si>
  <si>
    <t>Riesgo operativo</t>
  </si>
  <si>
    <t>Riesgo de imagen</t>
  </si>
  <si>
    <t>Riesgo de tecnología</t>
  </si>
  <si>
    <t>Riesgo financiero</t>
  </si>
  <si>
    <t xml:space="preserve">Incumplimiento en los tiempos estipulados para la compra del predio </t>
  </si>
  <si>
    <t xml:space="preserve">Fallos judiciales
Reprocesos </t>
  </si>
  <si>
    <t>Emitir conceptos sobre el mismo tema con distinta interpretación</t>
  </si>
  <si>
    <t>Vencimiento de términos</t>
  </si>
  <si>
    <t>Número de fallos contra la ANT / Número de fallos a favor de la ANT.</t>
  </si>
  <si>
    <t>Emisión de viabilidades positivas contrarias a la normatividad.</t>
  </si>
  <si>
    <t>Apoyo jurídico</t>
  </si>
  <si>
    <t xml:space="preserve">
 Seguimiento constante vía web (en los casos que sea posible), verificando así actuaciones que pudiesen surgir en la rama judicial.</t>
  </si>
  <si>
    <t xml:space="preserve"> Realizar grupos primarios semanales, donde se traten estos temas y unificando así la ruta jurídica a seguir.</t>
  </si>
  <si>
    <t>R18</t>
  </si>
  <si>
    <t>R32</t>
  </si>
  <si>
    <t>R36</t>
  </si>
  <si>
    <t>R37</t>
  </si>
  <si>
    <t>Desconocimiento de la norma vigentes
No contar con  la información  amplia y suficiente que se requiere para el Estudio Técnico</t>
  </si>
  <si>
    <t>Error en la limitación de la Propiedad,</t>
  </si>
  <si>
    <t xml:space="preserve">Realizar estudio pormenorizado de cada uno de los documentos allegados dentro de la solicitud. 
Realizar visitas técnicas de verificación. </t>
  </si>
  <si>
    <t>Ineficiencia en la administración del predio.
Omisión de aspectos sociales, económicos y geográficos.
Falta de seguimiento al estado de ocupación de los predios.</t>
  </si>
  <si>
    <t>Adquisición de predios con inconsistencias de requisitos</t>
  </si>
  <si>
    <t>Desgaste administrativo
Se genera una reprogramación en  la fecha de la inspección ocular</t>
  </si>
  <si>
    <t>Demoras en saneamiento de los predios</t>
  </si>
  <si>
    <t>Demora en la adjudicación o legalización de los predios</t>
  </si>
  <si>
    <t xml:space="preserve">Desconocimiento de la normatividad y del proceso. 
Incumplimiento del procedimiento.
No se solicita oportunamente PAC.
La entidad no cuenta con disponibilidad de recursos para efectuar los pagos oportunamente.
Manejo de expedientes por parte de las Uniones Temporales.
La desactualización de la caracterización del Predio. FNA. 
Emitir concepto que no concuerda con la realidad del predio .-SAE.  </t>
  </si>
  <si>
    <t>Informe de gestión de procesos de compra directa y adjudicaciones especiales.
Reuniones realizadas</t>
  </si>
  <si>
    <t>Procedimiento formalizado y publicado.</t>
  </si>
  <si>
    <t xml:space="preserve">Verificación y análisis periódico de las estrategias, metas y objetivos. </t>
  </si>
  <si>
    <t xml:space="preserve">
Preventivo</t>
  </si>
  <si>
    <t>R7</t>
  </si>
  <si>
    <t xml:space="preserve">Asesora de comunicaciones </t>
  </si>
  <si>
    <t xml:space="preserve"> Dirección y Sub Dirección de Asuntos Étnicos</t>
  </si>
  <si>
    <t>Oficina de Control Interno</t>
  </si>
  <si>
    <t>Programa formulado y aprobado</t>
  </si>
  <si>
    <t>Grupo de Compra Directa  y Adjudicaciones Especiales
Subdirección por Demanda y Descongestión
Subdirección Administración Tierras de la Nación</t>
  </si>
  <si>
    <t>Asesora de comunicaciones 
Oficina del Inspector de Tierras</t>
  </si>
  <si>
    <t>Respuesta inoportuna a las PQRSD</t>
  </si>
  <si>
    <t xml:space="preserve"> Pérdida de credibilidad e imagen Institucional 
Acciones legales contra la ANT
Posibles investigaciones y sanciones disciplinarias</t>
  </si>
  <si>
    <t xml:space="preserve">
Correos de alerta de vencimiento, que envía el Sistema de Gestión Documental - ORFEO al responsable del documento. </t>
  </si>
  <si>
    <t xml:space="preserve">                                                                                                                                                                Seguimiento por área de la respuesta oportuna a las PQRSD</t>
  </si>
  <si>
    <t>Informes mensuales de PQRSD sin atender o atendidas fuera de término</t>
  </si>
  <si>
    <t>Inconsistencias en el reporte y liquidación de las novedades laborales y prestacionales</t>
  </si>
  <si>
    <t>Perdidas de apropiación presupuestal</t>
  </si>
  <si>
    <t>Debilidades en el proceso de planeación
Seguimiento a la ejecución</t>
  </si>
  <si>
    <t>Generación de Estados Financieros que no sean razonables</t>
  </si>
  <si>
    <t>Calculo de las deducciones tributarias de manera incorrecta en las obligaciones</t>
  </si>
  <si>
    <t>Perdida de apropiación presupuestal
Posibles hallazgos Administrativos y/o fiscales</t>
  </si>
  <si>
    <t>Seguimiento presupuestal interno de las diferentes dependencias</t>
  </si>
  <si>
    <t>Mesas de seguimiento a la ejecución presupuestal</t>
  </si>
  <si>
    <t xml:space="preserve">Actas </t>
  </si>
  <si>
    <t>Pérdida o daño de correspondencia de entrada y salida de la entidad</t>
  </si>
  <si>
    <t>Falta de control en los documentos</t>
  </si>
  <si>
    <t>Planillas de entrada y salida de documentación</t>
  </si>
  <si>
    <t>Procedimiento de entrada y salida de correspondencia formalizado</t>
  </si>
  <si>
    <t xml:space="preserve">Clasificación  incorrecta de documentos en el momento de la radicación. </t>
  </si>
  <si>
    <t>No  contar con las herramientas idóneas para que el personal encargado clasifique la documentación recibida. 
No contar con personal idóneo en la radicación de correspondencia</t>
  </si>
  <si>
    <t>Vencimiento de términos. 
Reprocesos administrativos. 
Sanciones y/o multas</t>
  </si>
  <si>
    <t>Personal idóneo para la clasificación.</t>
  </si>
  <si>
    <t xml:space="preserve">Contar con una herramienta para la clasificación de Documentación. </t>
  </si>
  <si>
    <t xml:space="preserve">Procedimiento formalizado de clasificación
</t>
  </si>
  <si>
    <t>Acto administrativo para la adopción de reglamento para atención de PQRSD</t>
  </si>
  <si>
    <t>Subdirección Administrativa y Financiera
Secretaría General</t>
  </si>
  <si>
    <t>Herramienta formalizada</t>
  </si>
  <si>
    <t>Acto Administrativo oficializado</t>
  </si>
  <si>
    <t xml:space="preserve">Demoras en la ubicación de los expedientes requeridos  tanto por la entidad como por la ciudadanía. </t>
  </si>
  <si>
    <t xml:space="preserve">Recibir archivos en estado natural  del Incoder liquidado. *No contar con un inventario documental actualizado y unificado </t>
  </si>
  <si>
    <t>Actas de entrega de archivo por parte del Incoder Liquidado</t>
  </si>
  <si>
    <t>Base de Datos consolidada</t>
  </si>
  <si>
    <t xml:space="preserve">Capacitar al personal encargado de  organizar los archivos que produce la ANT </t>
  </si>
  <si>
    <t>Aplicación de las tablas de retención documental</t>
  </si>
  <si>
    <t>Base de datos</t>
  </si>
  <si>
    <t>Listado de Capacitación</t>
  </si>
  <si>
    <t>Muestras aleatorias de la aplicación</t>
  </si>
  <si>
    <t xml:space="preserve">Pérdida de documentos en los archivos de la Agencia </t>
  </si>
  <si>
    <t xml:space="preserve">Planilla de préstamo </t>
  </si>
  <si>
    <t>Procedimiento para préstamo formalizado</t>
  </si>
  <si>
    <t>Incumplimiento de las normas contables</t>
  </si>
  <si>
    <t>R65</t>
  </si>
  <si>
    <t>Ineficiencia en la realización del estudio jurídico preliminar y complementario.
Falsa Tradición jurídica del predio. 
Omisión de aspectos técnicos del predio, relevantes para el cumplimiento de requisitos.
Solicitudes de aclaración de cabida y/o linderos y avalúo con datos erróneos.
Falta de acompañamiento técnico de la autoridad nacional encargada de la información catastral, para la identificación y actualización de los elementos cartográficos de cada predio, así como el valor del avalúo.
Desconocimiento de la normatividad pertinente.
Omisión de datos importantes en la revisión del Formulario de Inscripción de Aspirantes a la selección y adjudicación de las tierras.
Ineficiencia en la objetividad para la precalificación y selección de los aspirantes para adjudicación de las tierras.
Desconocimiento de la normatividad que rige el proceso.
Presentación de documentación falsa por parte de los solicitantes y/o beneficiarios.
Expedir  el Acto administrativo de decisión sin el cumplimiento de los requisitos legales.</t>
  </si>
  <si>
    <t>Proyectar y expedir circular donde se comunique a los funcionarios de la entidad quiénes son las personas autorizadas para comunicar información oficial de la agencia a la ciudadanía o a los medios de comunicaciones y que la Oficina de Planeación es la fuente validadora de la información oficial.</t>
  </si>
  <si>
    <t xml:space="preserve">Consulta previa a la oficina de comunicaciones </t>
  </si>
  <si>
    <t xml:space="preserve">Manual de identidad corporativa </t>
  </si>
  <si>
    <t>Manual elaborado y publicado</t>
  </si>
  <si>
    <t>Estructurar el sistema de seguimiento considerando la cadena de valor en el ordenamiento social de la propiedad rural.</t>
  </si>
  <si>
    <t>Reporte mensual de avance de acopio de información secundaria interna de los municipios focalizados</t>
  </si>
  <si>
    <t xml:space="preserve">Generar información de referencia a partir del pilotaje, que permita calcular  la capacidad técnica y operativa necesaria y los proyectos de inversión para la intervención en los territorios 
</t>
  </si>
  <si>
    <t>Documento metodológico con la estrategia de seguimiento y monitoreo a la elaboración de los POSPR</t>
  </si>
  <si>
    <t>Programación</t>
  </si>
  <si>
    <t xml:space="preserve">
Filtros de verificación de la información y canales de comunicación directos con las áreas de la ANT</t>
  </si>
  <si>
    <t>Difundir información de trámites a través de gobernaciones, notarías.
Estrategia de comunicaciones dirigida a población con bajo nivel de escolaridad</t>
  </si>
  <si>
    <t>Estrategia implementada</t>
  </si>
  <si>
    <t>Retraso en la adjudicación de predios</t>
  </si>
  <si>
    <t xml:space="preserve">Desconocimiento de los requisitos legales  para hacer la transferencia de los predios.
Recibir la transferencia  a través de FMI  de predios que no han sido saneados físicamente. </t>
  </si>
  <si>
    <t>Incumplimiento de los requisitos mínimos técnicos y/o legales para la administración de los predios .</t>
  </si>
  <si>
    <t>Implementación de Software para el control, gestión y levantamiento de los proceso disciplinarios</t>
  </si>
  <si>
    <t>Software Implementado</t>
  </si>
  <si>
    <t>Oficina Jurídica</t>
  </si>
  <si>
    <t>Número de conceptos publicados en la web/Número de conceptos de interés general emitidos</t>
  </si>
  <si>
    <t>Número de viabilizadas con alcance o "recogidas" / Número total de viabilidades.</t>
  </si>
  <si>
    <t>Vencimiento de términos.  
Afectación directa al área misional al no proveer los documentos requeridos. 
Retrasos en la ejecución presupuestal de las áreas misionales. Posibles sanciones y/o multas.
Posibles acciones jurídicas en contra de la entidad</t>
  </si>
  <si>
    <t>% de seguimientos realizados a matriz de riesgos y plan de mejoramiento</t>
  </si>
  <si>
    <t>En los procedimientos administrativos especiales agrarios no está establecido un sistema de información.
Falta de control en la calidad de la información reportada en los sistemas de información.
Fallas en los equipos y dispositivos que soportan la infraestructura tecnológica del proceso (redes de datos, equipos de cómputo, servidores, equipos de seguridad, etc.)</t>
  </si>
  <si>
    <t>Pérdida de credibilidad de la ANTante otras entidades y la ciudadanía.
Retrasos, reprocesos y sobrecostos en el desarrollo de los procesos de formalización y procedimientos administrativos especiales agrarios.
Reportar información errónea, desactualizada, duplicada o inoportuna a las partes interesadas</t>
  </si>
  <si>
    <t>Unificar las bases de datos de los procedimientos administrativos especiales agrarios.
Realizar seguimiento y verificación mensualmente a los procesos de formalización finalizados, los cuales son reportados en SINERGIA.</t>
  </si>
  <si>
    <t xml:space="preserve">
Retrasos, reprocesos y sobre costos en el desarrollo de los procesos de formalización y procedimientos administrativos especiales agrarios.
Pérdida de credibilidad en la ANT y en la política ante otras entidades y la ciudadanía.
Hallazgos, observaciones y/o acciones sancionatorias por parte de los organismos de control.</t>
  </si>
  <si>
    <t xml:space="preserve">Informe parcial de desempeño               </t>
  </si>
  <si>
    <t xml:space="preserve">Demora en el cumplimiento de metas
Perdidas económicas
Reprocesos                  </t>
  </si>
  <si>
    <t>Desconocimiento de la normatividad y del proceso. 
Incumplimiento del procedimiento.
No se solicita oportunamente PAC.
La entidad no cuenta con disponibilidad de recursos para efectuar los pagos oportunamente.</t>
  </si>
  <si>
    <t>Retrasos en la entrega de resultados.
Incumplimiento de las metas del plan de acción y de los compromisos del Gobierno.
Quejas de la comunidad.
Reprocesos.
Vencimiento de términos legales.
Sanciones disciplinarias a los responsables.</t>
  </si>
  <si>
    <t>Procedimiento documentado.
Exponer y hacer pedagogía del procedimiento con la normatividad aplicable, los tiempos y los responsables,  a los contratistas del equipo.
Realizar seguimiento a las actividades del proceso sujetas a términos legales.
Realizar seguimiento al proceso de pago del predio.</t>
  </si>
  <si>
    <t xml:space="preserve">Procedimiento para la adquisición de predios y mejoras, Decreto 1071 de 2015 </t>
  </si>
  <si>
    <t>Revisar programación de solicitud del PAC y solicitar oportunamente los recursos para pagos.
Realizar seguimiento a los tiempos de ejecución en cada etapa del proceso y generar alertas.</t>
  </si>
  <si>
    <t xml:space="preserve">Reuniones mensuales con el grupo de trabajo, para revisión cumplimiento del proceso.
Comités técnicos interinstitucionales ANT, IGAC, SNR en territorio para evaluar procesos de compra.
</t>
  </si>
  <si>
    <t xml:space="preserve">Reuniones mensuales con el equipo de trabajo, para revisión cumplimiento del proceso.
Filtros de revisión y aprobación institucional de las actividades de calificación y selección de adjudicatarios. </t>
  </si>
  <si>
    <t>Procedimiento documentado.
Adopción de los procedimientos, con sus  formatos y modelos de documentos.
 Exponer y hacer pedagogía del procedimiento con la normatividad aplicable a los contratistas responsables del proceso.
Convenio interadministrativo Específico No. 2 del Convenio Marco No. 4700-16 IGAC No. 481 – ANT, suscrito entre el Instituto Geográfico Agustín Codazzi – IGAC y al Agencia Nacional de Tierras – ANT suscrito para adelantar aclaraciones de áreas y avalúos.
Revisión de la Oficina Jurídica del proceso.
Procedimiento documentado.
Adopción de los procedimientos, con sus  formatos y modelos de documentos.
Exponer y hacer pedagogía del procedimiento con la normatividad aplicable a los contratistas responsables del proceso.
Explicación del proceso para realizar la precalificación basados en el Acuerdo 349 de 2014.
Procedimiento documentado.
Socialización de los requisitos mínimos que se deben evaluar en la parte jurídica.
Revisión Jurídica Final previa a la expedición del Acto Administrativo Decisorio.</t>
  </si>
  <si>
    <t>Verificación de las Acciones de Saneamientos antes de verificar la transferencia y el registro.
Suspender los tramites de asignación de predios hasta tanto no se verifique el saneamiento previo.</t>
  </si>
  <si>
    <t xml:space="preserve">Revisar programación de solicitud del PAC y solicitar oportunamente los recursos para pagos.
Realizar seguimiento a los tiempos de ejecución en cada etapa del proceso y generar alertas.
Realizar Revisiones técnicas presenciales.
Realizar al inicio del procedimiento la verificación del estado del inmueble.
Reuniones mensuales con el grupo de trabajo, para revisión cumplimiento del proceso.
Reuniones mensuales con el equipo de trabajo, para revisión cumplimiento del proceso.
 Filtros de revisión y aprobación institucional de las actividades de calificación y selección de adjudicatarios. </t>
  </si>
  <si>
    <t xml:space="preserve">Procedimiento documentado.
Exponer y hacer pedagogía del procedimiento con la normatividad aplicable, los tiempos y los responsables,  a los contratistas del equipo.
Realizar seguimiento a las actividades del proceso sujetas a términos legales.
Realizar seguimiento al proceso de pago del predio.
Retroalimentación con las Uniones Temporales sobre la gestión realizada con el fin de unificar criterios.
Socialización por medio de correo electrónico sobre la la unificación de la información recibida y enviada.
Realizar  de manera conjunta la Caracterización y los tramites de Adjudicación.
Requerir  las viabilidades de SAE, antes de verificar la transferencia en el FMI. </t>
  </si>
  <si>
    <t>Retrasos en la entrega de resultados.
Incumplimiento de las metas del plan de acción y de los compromisos del Gobierno .
Quejas de la comunidad
Reprocesos
Vencimiento de términos legales.
Sanciones disciplinarias a los responsables.
Desgates Administrativo
Retraso en las actividades de adjudicación
Crecimiento de de cargas económicas.</t>
  </si>
  <si>
    <t xml:space="preserve">Atención de la las oposiciones.- para dar cumplimento a los parámetros establecidos en la Ley y en los procedimientos internos de la ANT.  
Identificar el tipo de Estudio a realizar- Estructurar las necesidades básicas del estudio.
Revisar y analizar el marco normativo  aplicativo al estudio.  </t>
  </si>
  <si>
    <t xml:space="preserve">Reuniones mensuales con el equipo de trabajo, para revisión cumplimiento del proceso.
 Filtros de revisión y aprobación institucional de las actividades de calificación y selección de adjudicatarios. </t>
  </si>
  <si>
    <t>Incumplimiento de metas. 
Reprocesos.
Retrasos en la entrega de resultados.
Incumplimiento de las metas del plan de acción y de los compromisos del Gobierno .
Quejas de la comunidad.
Problema de Orden Público.</t>
  </si>
  <si>
    <t>Comités de seguimiento</t>
  </si>
  <si>
    <t xml:space="preserve">Reuniones mensuales con el grupo de trabajo, para revisión cumplimiento del proceso.
Comités técnicos interinstitucionales para el proceso de administración.
</t>
  </si>
  <si>
    <t>No generación de copias de seguridad.
Errores en la generación de copias de seguridad de los equipos y servidores.
Errores en el diseño y construcción de los sistemas de información.
Fallas en la infraestructura tecnológica.
Falencias en los controles de seguridad informática.
Ausencia de auditoria en los sistemas de información.
Fallas en la auditoria de los sistemas de información.
Ausencia de Plan de Continuidad del Negocio .
Ausencia de controles de seguridad sobre la infraestructura actual.
Actos vandálicos y/o terrorismo que generen pérdida de infraestructura de almacenamiento (perdida de discos de almacenamiento de la SAN), destrucción, pérdida, extravío, robo, daño o alteración de información en medio físico o lógico.
Accesos no permitidos a la infraestructura tecnológica.
Problemas, fallas o no disponibilidad de los servicios como internet, aire acondicionado, energía.</t>
  </si>
  <si>
    <t xml:space="preserve">Generación programada de copias de seguridad y respaldo (documentos digitalizados,  servidores de  bases de datos  y web misionales de la organización)  en un data center externo (azure) diariamente.
Ejecución de plan de pruebas de los sistemas de información de la entidad.
Controles de acceso a los sistemas de información (Autenticación basada en el sistema de información, autenticación por directorio activo y autenticación por token).
Atención y corrección de incidencias sobre los sistemas de información.
Pruebas automáticas de integridad a las copias de seguridad.
Control de acceso al edificio (Biométrico y CCTV)
Control de acceso a la infraestructura tecnológica ( a través de directorio activo).
Controles perimetrales de seguridad (firewall).
Validación del análisis del requerimientos para la construcción de los sistemas de información misionales.
</t>
  </si>
  <si>
    <t xml:space="preserve">Afectación en el desarrollo de las actividades misionales y de apoyo.
Afectación directa a los beneficiarios de la entidad en la prestación del servicio.
Investigaciones por parte de órganos de control.
Incumplimiento de los ejes estratégicos de la entidad.
Entrega de información no confiable a los grupos de interés.
Afectación a otras entidades en su gestión por información faltante.
Incumplimiento contractual y/o sanciones.
</t>
  </si>
  <si>
    <t>Errores en la planeación de  fechas de entrega de productos. 
Recurso Humano insuficiente para la generación de productos o Rotación de personal. 
Infraestructura de hardware y software insuficiente.
Incumplimiento de terceros en caso de que exista un proceso contractual frente al sistema de información 
Falta de claridad de la necesidad por parte del proceso solicitante que genera desviaciones o modificaciones del producto final.
6. Falta de oportunidad en la definición de los procesos misionales de la ANT</t>
  </si>
  <si>
    <t>Incumplimiento de los acuerdos de confidencialidad por parte de los usuarios.
Acceso a personal no autorizado a las herramientas de información de la entidad.
Ausencia de políticas de seguridad.
Desconocimiento de las políticas de la entidad e implicaciones legales que acarrea la divulgación no autorizada de información.
Sabotaje de equipos, medios, información o documentos por personal no autorizado.
Pérdida/robo de equipos de cómputo o medios removibles en los que se almacena información confidencial/sensible en texto claro.</t>
  </si>
  <si>
    <t>Problemas de seguridad a los beneficiarios de los programas de la entidad.
Afectación directa a los usuarios de la entidad en la prestación del servicio
Investigaciones por parte de órganos de control.
Incumplimiento normativo "habeas data"</t>
  </si>
  <si>
    <t>Retraso en las actividades misionales de la entidad
Represamiento de información en áreas misionales.
Retrasos en otros desarrollos planeados en la Subdirección de Sistemas de Información de Tierras.
Inoportunidad en la contestación de requerimientos de Ley de la entidad.
Mala imagen del área que presta el servicio y de la entidad..</t>
  </si>
  <si>
    <t xml:space="preserve">Planes de trabajo donde se determina el recurso necesario para el cumplimiento de las actividades o productos planteados.
Se cuenta con una plataforma de infraestructura en la nube (azure) que permite escalar cuando los productos de hardware y software (propiedad de la entidad) son insuficientes.
Levantamiento de requerimientos antes de iniciar con el desarrollo del producto.
Control de las actividades detalladas del equipo de desarrollo a través de team fundation services.
</t>
  </si>
  <si>
    <t>Política de seguridad de la información aprobadas y socializadas.</t>
  </si>
  <si>
    <t>Formalización de política de seguridad de la información.</t>
  </si>
  <si>
    <t xml:space="preserve">Acuerdo de confidencialidad de información.
Control de acceso por aplicativo, directorio activo, perimetral y físico. </t>
  </si>
  <si>
    <t>Diagnostico de la calidad de la información a las bases de datos.
Centralizar las salidas de información a través de la Subdirección de Sistemas de Información de Tierras.</t>
  </si>
  <si>
    <t xml:space="preserve">
Falta de claridad de la necesidad por parte del proceso solicitante que genera desviaciones o modificaciones del producto final.
Falta de divulgación de los sistemas de información.
Falta de documentación de los sistemas de información ( Manuales de usuario).
Resistencia al cambio (Cultural).
Sistemas de información complejos y de difícil uso.
Procedimientos no definidos por parte de las áreas de la entidad.
No contar con un plan de pruebas en la construcción del software.
Falta de prestación del  soporte tecnológico de la herramienta.
</t>
  </si>
  <si>
    <t xml:space="preserve">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t>
  </si>
  <si>
    <t>Levantamiento de inventario de los sistemas de información recibidos del INCODER. 
Construcción del modelo conceptual de la organización.
Levantamiento del flujo de procesos por parte del área de requerimientos de la ANT, enfocado a los 6 módulos del Sistema Integrado de Tierras.
Ajustar y adaptar  los  sistemas de información recibidos del INCODER  para que se cumplan con las necesidades de la ANT.
Capacitaciones en el uso de las herramientas de información.
Aprovechamiento de los recursos tecnológicos heredados del  INCODER que no se utilizaban o aprovechaban. (SharePoint (reemplazo de exceles y repositorio de arquitectura))
Se realizan capacitaciones tras la entrega de un producto (reporte de información y/o plataforma tecnológica).
Elaboración y ejecución del plan de pruebas en el proceso de construcción del software.
Diseño e implementación de la mesa de servicios.</t>
  </si>
  <si>
    <t>Diagnóstico ineficiente y planificación imprecisa de las necesidades del personal.
Falta de ejecución de las actividades de bienestar y/o capacitación.
Falta de recursos para la ejecución de programas.</t>
  </si>
  <si>
    <t>Desmejoramiento del ambiente laboral.
No cumplimiento de la misión, visión y objetivos institucionales.</t>
  </si>
  <si>
    <t>Fallas en liquidación de la nómina de acuerdo con la herramienta utilizada.
Desconocimiento o inoportunidad del reporte de novedades en la liquidación de nómina.
Falta de políticas internas de operación</t>
  </si>
  <si>
    <t>No pago
Errores en la liquidación de los pagos
Pago inoportuno.</t>
  </si>
  <si>
    <t xml:space="preserve"> Documentar y publicar los conceptos jurídicos de interés general en la sección normativa web
</t>
  </si>
  <si>
    <t xml:space="preserve"> Contratar una persona natural o jurídica que realice la vigilancia y defensa judicial de la ANT.</t>
  </si>
  <si>
    <t>Creación de sesiones de discusión.
Socializar los cambios en la normatividad o interpretaciones de la oficina.</t>
  </si>
  <si>
    <t xml:space="preserve">Plantas provistas parcialmente
</t>
  </si>
  <si>
    <t>Ineficiente gestión disciplinaria
Dificultades en la consecución de antecedentes documentales</t>
  </si>
  <si>
    <t>Vencimiento de términos
Pérdida de credibilidad y confianza</t>
  </si>
  <si>
    <t xml:space="preserve"> Perdida de imagen institucional
Afectación negativa en la toma de decisiones 
</t>
  </si>
  <si>
    <t>Discusiones semanales de grupo primario.
Circular con directrices para solicitud de conceptos</t>
  </si>
  <si>
    <t xml:space="preserve"> Deficiencia en los sistemas de información que no permite una trazabilidad.
Desconocimiento del estado procesal actual, debido a la deficiente entrega de procesos judiciales entregados por el extinto INCODER.</t>
  </si>
  <si>
    <t xml:space="preserve"> Erogaciones dinerarias por fallos contra al ANT.
Sanciones disciplinarias contra funcionarios de la ANT.</t>
  </si>
  <si>
    <t>Interpretaciones de la normatividad no unificada.
Vacíos jurídicos que podrían generar la toma de decisiones erróneas.</t>
  </si>
  <si>
    <t xml:space="preserve"> Afectación negativa en la imagen de entidad.
Demandas contra la ANT.</t>
  </si>
  <si>
    <t xml:space="preserve">Retrasos en el proceso de Análisis del Sector
Análisis de mercado impreciso y/o ineficiente
</t>
  </si>
  <si>
    <t xml:space="preserve">Incumplimientos
Multas, sanciones, inhabilidades
Detrimento patrimonial
Procesos fiscales, disciplinarios, administrativos
</t>
  </si>
  <si>
    <t>Posibles observaciones o hallazgos por parte de Control Interno y/o los entes de control.
Incumplimientos de la legislación vigente</t>
  </si>
  <si>
    <t>Posibles pérdidas o daños en los bienes 
Posibles procesos disciplinarios y/o sancionatorios
Incertidumbre en los estados financieros</t>
  </si>
  <si>
    <t>Falta de sistematización del inventario</t>
  </si>
  <si>
    <t>Fallas en el seguimiento de la ejecución de los contratos de servicios 
Interrupción en el suministro de servicios públicos por motivos técnicos (energía, acueducto, internet, etc.)
Inconsistencias en los pagos de los servicios públicos</t>
  </si>
  <si>
    <t xml:space="preserve">Interrupción del servicio requeridos para la operación 
Gastos adicionales (interés)
Demandas 
Incumplimientos </t>
  </si>
  <si>
    <t>Fallas en la planeación asociada al cumplimiento del cronograma
No tener contratos vigentes requeridos para el cumplimiento del cronograma</t>
  </si>
  <si>
    <t xml:space="preserve">Deterioro de los bienes de Agencia
Observaciones administrativas en los procesos de control 
Dificultades operativas en la prestación del servicio </t>
  </si>
  <si>
    <t>Procedimientos no documentados y socializados
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t>
  </si>
  <si>
    <t>Posibles investigaciones y sanciones penales, disciplinarias, fiscales y administrativa.
Pérdida de recursos</t>
  </si>
  <si>
    <t>Envío inoportuno y/o inexacto de las solicitudes de pago a la financiera por parte de los supervisores de los contratos</t>
  </si>
  <si>
    <t xml:space="preserve">Inadecuada ejecución del PAC, que afecta el cumplimiento de compromisos, metas, asignación y disponibilidad de recursos 
Sanciones por parte del Ministerio de Hacienda 
</t>
  </si>
  <si>
    <t>Inexistencia de un cronograma que establezca los informes que deben presentarse con los términos respectivos.
Falta de seguimiento por parte del equipo de control interno al cronograma de presentación de informes. 
Desconocimiento de normas existentes o actualizaciones normativas.</t>
  </si>
  <si>
    <t>Investigaciones de tipo disciplinario y fiscal.
Sanciones para la entidad.
Pérdida de imagen institucional.</t>
  </si>
  <si>
    <t>Hacer seguimiento en las reuniones del área de control interno a los informes que deben presentarse.
Revisión permanente del portal web de la Contraloría General de la República, DAFP y otras entidades, sobre cambios en disposiciones normativas o generación de nuevas disposiciones.</t>
  </si>
  <si>
    <t xml:space="preserve">Elaborar un cronograma con los informes que deben presentarse y los términos de presentación.
</t>
  </si>
  <si>
    <t xml:space="preserve">Formular el Programa anual de auditorías con tiempos asequibles que permitan prever contingencias.
</t>
  </si>
  <si>
    <t>Hacer seguimiento en las reuniones del área de control interno a las auditorías que deben realizarse y a la ejecución de las mismas.</t>
  </si>
  <si>
    <t xml:space="preserve">
No contar con elementos de evaluación sobre el estado de los procesos y dependencias de la entidad.
Pérdida de oportunidad en las observaciones realizadas a las dependencias y procesos de la entidad.</t>
  </si>
  <si>
    <t>Coyunturas en los procesos de la entidad que no permitan atender las auditorías.
Falta de seguimiento al programa anual de auditorías de la entidad.</t>
  </si>
  <si>
    <t xml:space="preserve">Afectaciones en la operación y gestión de los procesos de la Agencia.
</t>
  </si>
  <si>
    <t xml:space="preserve">Hacer seguimiento en las reuniones del área de control interno a las auditorías que deben realizarse y a la ejecución de las mismas.
</t>
  </si>
  <si>
    <t>Realizar seguimientos trimestrales al mapa de riesgos y plan de mejoramiento de los procesos de la entidad.</t>
  </si>
  <si>
    <t xml:space="preserve">
Socializar las disposiciones vigentes en materia de reporte de planes de mejoramiento y matrices de riesgo.</t>
  </si>
  <si>
    <t>Desconocimiento y/o interpretación inadecuada de la política pública para el sector rural.
Desconocimiento del contexto, del entorno y de la situación de la Agencia.
Desconocimiento de la normativa vigente relacionada con la Agencia.</t>
  </si>
  <si>
    <t>Desconocimiento de las normas y procesos relacionados con la planeación presupuestal.
Inadecuada definición de necesidades presupuestales.
Inadecuada estimación presupuestal por parte de las dependencias.
Desconocimiento de la metodología de formulación de proyectos de inversión. 
Desconocimiento en el manejo de herramientas definidas para la planeación presupuestal.</t>
  </si>
  <si>
    <t>Deficiente generación de información interna.
Deficiencia en la elaboración y consolidación de los informes de gestión.
Falta de directrices sobre canal único de comunicación.</t>
  </si>
  <si>
    <t>Desconocimiento en el uso de las insignias de la entidad.
Falta de definición de los formatos oficiales de la entidad con sus símbolos.
Mal manejo de la imagen institucional (símbolos, nombre, colores, entre otros)</t>
  </si>
  <si>
    <t>Información de la ANT no llega al público objetivo</t>
  </si>
  <si>
    <t xml:space="preserve"> Los canales de comunicación no son efectivos.
La población campesina y de los grupos étnicos  no tiene acceso a la información de la agencia por medios electrónicos.</t>
  </si>
  <si>
    <t xml:space="preserve">UGT en operación que brindan información en la región y puntos de atención.
Manejo de las redes sociales para contestar dudas a grupos de interés </t>
  </si>
  <si>
    <t>Realizar campañas internas para educar y concientizar a través de medios electrónicos como el correo institucional o la intranet de la entidad, sobre el uso adecuado de la imagen institucional.</t>
  </si>
  <si>
    <t>Definición, implementación y/o consolidación de una arquitectura empresarial institucional que no responde a las necesidades de la entidad</t>
  </si>
  <si>
    <t>Ausencia de buenas prácticas para gobierno de arquitectura.
 Ausencia de estrategias de gobierno de Tecnologías de la Información. 
 Procesos y procedimientos de las diferentes áreas de la entidad inconsistentes o con poco detalle.
 Falta de apoyo del nivel directivo para el desarrollo del ejercicio de arquitectura empresarial.
 Falta de disponibilidad presupuestal para apoyar los procesos de definición, construcción y consolidación. 
 Falta de recurso humano calificado e idóneo para el desarrollo de las fases y los componentes de arquitectura  empresarial.
 Visión de arquitectura no definida.
 Inexistencia de principios de arquitectura.
 Proyectos de tecnología desarticulados.</t>
  </si>
  <si>
    <t xml:space="preserve">Alto volumen de PQRSD que ingresan a la Entidad </t>
  </si>
  <si>
    <t>Atraso en la formulación del Plan del Ordenamiento Social de la Propiedad - Fase Operativa</t>
  </si>
  <si>
    <t xml:space="preserve">Planificación del Ordenamiento Social de la Propiedad Rural </t>
  </si>
  <si>
    <t>Insuficiente capacidad técnica y operativa adquirida para intervenir de forma simultánea en todos los municipios priorizados en los planes operativos.</t>
  </si>
  <si>
    <t xml:space="preserve">Priorización de un elevado número de municipios para elaborar los  POSPR antes de finalizar la fase de pilotaje.
No se cuenta con información de referencia para calcular la capacidad técnica y operativa necesaria para realizar la intervención de forma simultánea. </t>
  </si>
  <si>
    <t xml:space="preserve"> No tener la capacidad operativa.
  Falta de alertas tempranas.
  Insuficiencia de presupuesto.
  Falta de autocontroles.
  Sentencias proferidas por parte de los jueces fuera de los tiempos establecidos.
 Al realizar la inscripción en la Oficina de Registro de Instrumentos Públicos (ORIP) los datos registrales  no coinciden con el levantamiento predial.</t>
  </si>
  <si>
    <t>Retraso en la ejecución de la iniciativa                               
Demora por usos y costumbres étnicos</t>
  </si>
  <si>
    <t>Incumplimiento de metas.
Reprocesos.
Incumplimiento de los acuerdos de Gobierno en materia de dotación de tierras mediante programas especiales.
Quejas de la comunidad.
Detrimento de la imagen de la ANT.
Sanciones disciplinarias a los responsables.</t>
  </si>
  <si>
    <t xml:space="preserve">Incumplimiento en la aceptación de la solicitud de la adjudicación del predio baldío a  EDP.
Emitir  auto de aceptación sin el cumplimiento de los requisitos para el efecto.   
Incumplimiento de los términos de publicidad establecidos en la Ley. </t>
  </si>
  <si>
    <t>Rechazo  del  estudio técnico realizado
Desgaste  financiero, técnico y administrativo para la ANT.
Retraso en el cumplimiento de metas Misionales de la ANT.
Emitir  un auto de archivo de un expediente sin el cumplimiento de los requisitos.
Desgaste administrativo.</t>
  </si>
  <si>
    <t xml:space="preserve">El estudio realizado  no cumple con los parámetros legales para la emisión de la decisión. 
Emitir auto de  inicio  sin el cumplimiento de los requisitos para el efecto.   </t>
  </si>
  <si>
    <t xml:space="preserve">Modificación a la decisión inicial emitida por  la ANT. 
Reprogramación para nuevo análisis de verificación  de requisitos y visitas técnicas. </t>
  </si>
  <si>
    <t>Errores en el procesamiento de la información en la infraestructura tecnológica.
Falta de control en el ingreso de datos a la plataforma tecnológica.
Alimentación errónea de los sistemas de información por parte de los usuarios responsables.
Falta de sistemas de información para los procesos misionales.
Errores en la exportación de información de los sistemas como resultado de una solicitud interna o externa.
Cambios de la configuración de la infraestructura tecnológica.
Degradación del rendimiento de las aplicaciones o la red.</t>
  </si>
  <si>
    <t>Generación de información de mala calidad.
Afectación en la gestión de la entidad por problemas en la información producida.
Afectación a los usuarios de los sistemas de información de la entidad.
Afectación en la planificación de los procesos en la entidad
Afectación a otras entidades que requieren y solicitan información de la ANT.
Afectación de la imagen institucional.
Falta de credibilidad en los sistemas de información de la ANT.</t>
  </si>
  <si>
    <t xml:space="preserve">Falta de formulación de política interna de encargos.
Limitaciones dadas por la legislación vigente.
Falta de recursos físicos para ubicación de puestos de trabajo al momento de la vinculación </t>
  </si>
  <si>
    <t>Desconocimiento de las funciones y las responsabilidades de supervisión.</t>
  </si>
  <si>
    <t xml:space="preserve">Falta de mantenimiento a la infraestructura tecnológica.
Falta de políticas de seguridad de la información.
</t>
  </si>
  <si>
    <t xml:space="preserve">Falta de control en  la creación y manejo de expedientes.
Deficiencias en el control de los préstamos documentales. </t>
  </si>
  <si>
    <t>Reprocesos administrativos
Incumplimientos
Multas, sanciones
Procesos fiscales, disciplinarios, administrativos</t>
  </si>
  <si>
    <t xml:space="preserve">Vencimiento de términos. 
Solicitudes de los peticionarios sin atender.
Reprocesos administrativos. </t>
  </si>
  <si>
    <t>Afectación en la gestión misional y de operación de la Agencia
Falta de integridad en la información</t>
  </si>
  <si>
    <t xml:space="preserve">Programación del PAC
Ejecución de la programación </t>
  </si>
  <si>
    <t>Verificación de registros o reportes
Revisar los registros de información. 
Revisar periódicamente los reportes de información.</t>
  </si>
  <si>
    <t>Aplicativo para liquidar Nómina (SIGEP módulo nómina).
Implementación de un software para la liquidación de la nómina.</t>
  </si>
  <si>
    <t>Estrategia para la atención de PQRSD</t>
  </si>
  <si>
    <t>Informe Julio 2017</t>
  </si>
  <si>
    <t xml:space="preserve">Atención (en conjunto con el área técnica) de las preguntas presentadas por los oferentes en el proceso de cotización. </t>
  </si>
  <si>
    <t>Correos Electrónicos</t>
  </si>
  <si>
    <t>Actas comité de contratación</t>
  </si>
  <si>
    <t xml:space="preserve">Actas de Comité de Contratación </t>
  </si>
  <si>
    <t xml:space="preserve">No ha sido evidente al materialización del Riesgo. Se requiere modificar la programación (Actual: una semestral - Propuesta: Una trimestral, contando desde julio), teniendo en cuenta que el manual de contratación se encuentra en proceso de actualización y hasta que ese proceso culmine, se adelantarán las capacitaciones. </t>
  </si>
  <si>
    <t>Proceso publicado en intranet</t>
  </si>
  <si>
    <t>Se elaboró un borrador de la Política de Comunicaciones, el cual se encuentra en revisión y ajustes.</t>
  </si>
  <si>
    <t>Está en elaboración. Se realizó la revisión del diseño de marca, se desarrolló la paleta de colores con aprobación de la Dir. General, se generó la identidad visual de logos, se realizó la presentación de los mensajes de marca e identidad verbal, entre otras.</t>
  </si>
  <si>
    <t>Herramienta tecnológica para la recopilación de información social.</t>
  </si>
  <si>
    <t xml:space="preserve">Fortalecimiento de equipos de trabajo en los niveles Nacional, regional y territorial. </t>
  </si>
  <si>
    <t>Plan de Acción y Proyecto de inversión que incluya actividades, metas y presupuesto con el fortalecimiento del equipo.</t>
  </si>
  <si>
    <t>Actualización de la Guía de Monitoreo y Seguimiento.</t>
  </si>
  <si>
    <t>Si bien no se han publicado los conceptos en la página web, se cuenta con una relación de los temas de estos para gestionar el reparto por responsable de dichos temas.</t>
  </si>
  <si>
    <t>Caracterización de solicitudes de conceptos, permitiendo así realizar el reparto de acuerdo al tema.</t>
  </si>
  <si>
    <t>Contrato 546 de 2017 suscrito entre la ANT y Litigando punto como S.A.</t>
  </si>
  <si>
    <t>Se suscribe contrato con un tercero, quien realiza la vigilancia y defensa de los procesos contra la ANT. Este utiliza además de dependientes en las principales ciudades, un software que notifica diariamente las novedades en mencionados procesos, lo cual permite actuar dentro de los términos.</t>
  </si>
  <si>
    <t>Contrato, CDP, RP, y usuario de consulta en software.</t>
  </si>
  <si>
    <t>Viabilidades generadas por ORFEO, donde se puede verificar que no han tenido alcance o solicitudes de reversión.</t>
  </si>
  <si>
    <t>Las reuniones primarias para estas discusiones, no generan actas ni documento soporte.</t>
  </si>
  <si>
    <t>Plan de acción ajustado.</t>
  </si>
  <si>
    <t>BPM terminado con las correspondientes variables definidas.</t>
  </si>
  <si>
    <t>Definición de las variables para la implementación del Share Point.</t>
  </si>
  <si>
    <t>El protocolo se encuentra en revisión por parte del Subdirector de Seguridad Jurídica.</t>
  </si>
  <si>
    <t>Proyecto de inversión vigencia 2018 - 2022 registrado en SUIFP.</t>
  </si>
  <si>
    <t>Se elaboró y se envió a Talento Humano las necesidades de capacitación de la Subdirecciones de Seguridad Jurídica, Procesos Agrarios y Gestión Jurídica y Dirección de Gestión Jurídica de Tierras.</t>
  </si>
  <si>
    <t>Se realizó una priorización de los procedimientos administrativos especiales agrarios a los cuales se les debería dar el correspondiente impulso procesal, en esa medida se ha venido evacuando las pruebas decretadas en cada uno de los procedimientos, con el fin de obtener una pronta decisión final de cada uno de los procedimientos.</t>
  </si>
  <si>
    <t>Se diseñó el Programa/Plan Anual de Auditorías 2017, el cual fue aprobado en el Comité Institucional de Coordinación de Control Interno del  27/06/2017, como consta en Acta de Comité.</t>
  </si>
  <si>
    <t>Se realizó socialización de la normatividad aplicable para planes de mejoramiento, en el marco de mesas de trabajo para la revisión de acciones derivadas de hallazgos identificados pro la Contraloría General de la República de vigencias anteriores auditadas al INCODER y que fueron entregadas a la Agencia.</t>
  </si>
  <si>
    <t>Reportar de manera inmediata el informe vencido en términos y realizar una socialización con el personal que interviene en el suministro de información y construcción del informe, para aclarar términos de presentación e implicaciones de la presentación extemporánea.</t>
  </si>
  <si>
    <t>*Informe reportado
*Listado de asistencia de socialización normativa</t>
  </si>
  <si>
    <t>*Programa/Plan Anual de Auditorías 2017 modifica.
*Acta de Comité.</t>
  </si>
  <si>
    <t xml:space="preserve">Realizar de manera inmediata el seguimiento y monitorear mensualmente las actividades de seguimiento previstas en el Plan. </t>
  </si>
  <si>
    <t>*Informe de seguimiento.</t>
  </si>
  <si>
    <t>Plan de choque con determinación  de causas y formulación de acciones que las eliminen.</t>
  </si>
  <si>
    <t>Documento con desagregación de los objetivos y metas del Plan estratégico, en  los tres niveles Front, Middle y Back,  elaborado como insumo para la estructuración del instrumento Balanced Scorecard de la ANT.</t>
  </si>
  <si>
    <t>Plan y/o proyectos reformulados.</t>
  </si>
  <si>
    <t xml:space="preserve">Falta de coordinación de la oficina de planeación con los responsables de la planeación de cada dependencia. 
Documentación de referencia desactualizada.
Herramientas tecnológicas inadecuadas.
Diferencia en interpretaciones de lineamientos. </t>
  </si>
  <si>
    <t xml:space="preserve">La implementación de procedimientos documentados para: 
Gestionar el conocimiento en la agencia </t>
  </si>
  <si>
    <t xml:space="preserve">
Socializar los lineamientos dados por parte de los procedimientos de Gestión del Conocimiento.</t>
  </si>
  <si>
    <t>Diversidad de lineamientos.
Duplicidad de información.
No pertinencia territorial
Información inoportuna y extemporánea.
Falta de análisis del impacto en las decisiones.</t>
  </si>
  <si>
    <t>Definir de manera incorrecta los procedimientos institucionales</t>
  </si>
  <si>
    <t>El riesgo se materializa cuando se encuentra que alguna dependencia de la ANT realiza alguna actividad de forma diferente a lo que establece el correspondiente procedimiento documentado oficial  y controlado por la oficina de planeación.
Ante el evento la dependencia responsable del procedimiento debe considerar la adopción del nuevo conocimiento usado y tomar la decisión sobre la pertinencia del cambio, aprobando o negando la actualización del procedimiento y citando los argumentos técnicos correspondientes.
Si la dependencia responsable del procedimiento aprueba el cambio,  debe continuar con la actualización según las tareas establecidas en el procedimiento INTI-P-001 CONTROL DE LA INFORMACIÓN DOCUMENTADA.</t>
  </si>
  <si>
    <t>Implementación del procedimiento para el control de productos y salidas no conformes.
Sistema de Iconos y colores para identificación de actividades críticas (R, Rojo)y las actividades de control  (C, Azul) en cada procedimiento.
Verificación, revisión y validación de procedimientos</t>
  </si>
  <si>
    <t># de fichas técnicas de productos</t>
  </si>
  <si>
    <t>La implementación de Procedimiento documentado INTI-P-001 CONTROL DE LA INFORMACIÓN DOCUMENTADA</t>
  </si>
  <si>
    <t>Comunicado</t>
  </si>
  <si>
    <t xml:space="preserve">Diseñar, implementar y divulgar el gobierno de TIC.
</t>
  </si>
  <si>
    <t>Establecer una mesa técnica de Arquitectura Empresarial para la toma de decisiones.</t>
  </si>
  <si>
    <t>Aprobación y divulgación de las políticas, sus lineamientos, visión y principios de arquitectura
Medios de divulgación</t>
  </si>
  <si>
    <t>Políticas, sus lineamientos, visión y principios de arquitectura elaborados para aprobación del comité de desarrollo administrativo</t>
  </si>
  <si>
    <t>Reformulación de la estrategia de TI de la Entidad.</t>
  </si>
  <si>
    <t>Actualización del PETIC</t>
  </si>
  <si>
    <t xml:space="preserve">
Implementación de la políticas de seguridad de información sobre los sistemas.</t>
  </si>
  <si>
    <t>Implementación del documento lineamientos y buenas prácticas de base de datos.</t>
  </si>
  <si>
    <t>Diseño e implementación de las líneas de servicios para atender las necesidades de los usuarios.</t>
  </si>
  <si>
    <t>Creación del plan de continuidad del negocio.</t>
  </si>
  <si>
    <t>Resolución de aprobación de la políticas de seguridad de la información divulgada.</t>
  </si>
  <si>
    <t xml:space="preserve">
Un plan creado</t>
  </si>
  <si>
    <t>Plan de continuidad del negocio.</t>
  </si>
  <si>
    <t>Numero de líneas de servicios tecnológicos implementados/ Numero de líneas de servicios definidos en la estrategia (4 servicios y 25 necesidades)</t>
  </si>
  <si>
    <t>Aplicación de procedimiento de creación de software a módulos desarrollados ( Módulos funcionales  del Sistema Integrado de Tierras Persona Natural , EDP,  Procesos Agrarios).</t>
  </si>
  <si>
    <t xml:space="preserve">
 Lineamientos y buenas prácticas de base de datos.. </t>
  </si>
  <si>
    <t xml:space="preserve">Existencia de logs
Depende del incidente </t>
  </si>
  <si>
    <t>Construcción Sistema Integrado de Tierras (módulos:
• 3 Títulos Baldíos
• 4 Procesos Agrarios
• Auditoría 
• Seguridad
• Administración
• FISO - RESO ).</t>
  </si>
  <si>
    <t>Plan de calidad</t>
  </si>
  <si>
    <t>Construcción del Registro de Sujetos de Ordenamiento</t>
  </si>
  <si>
    <t>Diseño e implementación del proyecto de calidad de datos de la entidad</t>
  </si>
  <si>
    <t>Construcción del procedimiento de calidad de datos que se aplicará a los sistemas de información misionales que la ANT adquiera más los sistemas legados.</t>
  </si>
  <si>
    <t xml:space="preserve">Operación de la mesa de servicios
</t>
  </si>
  <si>
    <t>Número de sistemas de información misionales en los cuales se ha implementado lineamientos y buenas prácticas de base de datos./Total de sistemas de información misionales creados por la Subdirección</t>
  </si>
  <si>
    <t>Aplicación de estrategia de uso y apropiación</t>
  </si>
  <si>
    <t>Un procedimiento técnico de calidad de datos.</t>
  </si>
  <si>
    <t>Recuperar los,medios impresos con manejo inadecuado de la imagen institucional.</t>
  </si>
  <si>
    <t>Medios impresos recuperados</t>
  </si>
  <si>
    <t>Memorias de las campañas realizadas</t>
  </si>
  <si>
    <t>Reformulación del plan de acción anual.</t>
  </si>
  <si>
    <t>Plan reformulado</t>
  </si>
  <si>
    <t>Redistribuciones</t>
  </si>
  <si>
    <t>Variación</t>
  </si>
  <si>
    <t>100 - (#R RES x 100 / # R INH )</t>
  </si>
  <si>
    <t>IGR</t>
  </si>
  <si>
    <t>IDR</t>
  </si>
  <si>
    <t>RR</t>
  </si>
  <si>
    <t>PAE</t>
  </si>
  <si>
    <t>Nivel de ejecución  promedio de las  acciones preventivas formuladas  para el proceso</t>
  </si>
  <si>
    <t>(Actividades del Proceso con riesgos identificados 
/ Actividades totales del proceso) X 100</t>
  </si>
  <si>
    <t>(Numero de riesgos de proceso con acción de contingencia formulada
/ Numero de riesgos totales identificados en el proceso) X 100</t>
  </si>
  <si>
    <t>Identificación del riesgo</t>
  </si>
  <si>
    <t xml:space="preserve">Reducción del riesgo </t>
  </si>
  <si>
    <t>Preparación ante emergencias</t>
  </si>
  <si>
    <t>Índice de Gestión del Riesgo</t>
  </si>
  <si>
    <t>Apoyo juridico</t>
  </si>
  <si>
    <t>IDR+RR+PAE / 3</t>
  </si>
  <si>
    <t>Seguimiento a la ejecución de las Actividades Programadas</t>
  </si>
  <si>
    <t>Aprobaciones de la secretaría general</t>
  </si>
  <si>
    <t>Informes de seguimiento, 
comunicaciones entre enlaces,
Reportes a la Oficina de Planeación</t>
  </si>
  <si>
    <t>Ajustes de los Planes relacionados con el desarrollo del talento Humano.
Ajustes en el presupuesto.
Solicitud y tramite de ajustes a Planes y Presupuesto se realiza conforme a los procedimientos establecidos por la Oficina de Planeación.</t>
  </si>
  <si>
    <t>Política interna y procedimiento para el reporte de novedades</t>
  </si>
  <si>
    <t>Documentos sobre los cuales se realizan las verificaciones.
Comunicaciones,
Consignaciones o pagos en caja, en casos de reintegros.</t>
  </si>
  <si>
    <t>Formulación del procedimiento de vinculación 
Política Interna de Encargos
Formalización de la política</t>
  </si>
  <si>
    <t>Cumplimiento de requisitos legales sobre la provisión de la planta de personal.
Contratación de terceros para apoyar la operación de la ANT (UT)</t>
  </si>
  <si>
    <t>Formulación del procedimiento de vinculación 
Formulación y divulgación de la Política Interna de Encargos</t>
  </si>
  <si>
    <t>Contratación de uniones temporales para asegurar cobertura en territorios
Contratación de servicios para asegurar continuidad del servicio</t>
  </si>
  <si>
    <t>Contratos y convenios con UT
Contratos de servicios profesionales</t>
  </si>
  <si>
    <t xml:space="preserve">Solicitud formal de Arquitectura de Software
Demostración de software en construcción
Software en funcionamiento
</t>
  </si>
  <si>
    <t>Cierre del caso
Notificación a los interesados</t>
  </si>
  <si>
    <t>Actas
Notificaciones</t>
  </si>
  <si>
    <t xml:space="preserve">Se ha cubierto con la acción preventiva.
Someter a revisión y aprobación del Comité para la Gestión Contractual del Sistema de Compras Públicas y la Cooperación Internacional de la ANT, los procesos que aplique
</t>
  </si>
  <si>
    <t>Registros de capacitaciones en formato establecido.</t>
  </si>
  <si>
    <t>Memorando en Orfeo</t>
  </si>
  <si>
    <t>Procedimiento aprobado y publicado</t>
  </si>
  <si>
    <t>No adelantar la liquidación de los contratos que lo requieran</t>
  </si>
  <si>
    <t>Inventario vigente</t>
  </si>
  <si>
    <t>Realizar corrección inmediata.
Notificar a los interesados.
Hacer reunión de equipo para analizar las causas del incumplimiento presentado y formular las acciones correctivas correspondientes.
Incluir acciones correctivas en Plan de mejoramiento del proceso responsable.</t>
  </si>
  <si>
    <t>Realizar liquidación inmediata.
Notificar a los interesados.
Hacer reunión de equipo para analizar las causas del incumplimiento presentado y formular las acciones correctivas correspondientes.
Incluir acciones correctivas en Plan de mejoramiento del proceso responsable.</t>
  </si>
  <si>
    <t xml:space="preserve">Matrices de seguimiento del pago y ejecución de los contratos </t>
  </si>
  <si>
    <t>Seguimiento del pago y ejecución de los contratos de suministro de bienes y servicios</t>
  </si>
  <si>
    <t>Plan de mantenimiento
Seguimientos e informes del Plan de mantenimiento</t>
  </si>
  <si>
    <t>Seguimientos trimestrales
Reportes de desempeño a Oficina de Planeación</t>
  </si>
  <si>
    <t>Herramienta en funcionamiento
Acto administrativo que formaliza la herramienta</t>
  </si>
  <si>
    <t>Procedimientos aprobados y publicados</t>
  </si>
  <si>
    <t>Plan Institucional de capacitación ajustado</t>
  </si>
  <si>
    <t xml:space="preserve">Actas de Conciliación </t>
  </si>
  <si>
    <t>Procedimientos elaborados y publicados</t>
  </si>
  <si>
    <t>Elaboración de la planeación presupuestal.  
Verificación del presupuesto. 
Elaborar el anteproyecto de presupuesto y el Marco de Gasto de Mediano Plazo de acuerdo a lo establecido por el Departamento Nacional de Planeación y el Ministerios de Hacienda Crédito público.</t>
  </si>
  <si>
    <t xml:space="preserve">Comunicaciones de cronogramas,
Documentos elaborados y aprobados
</t>
  </si>
  <si>
    <t>Soportes y entrenamientos en control de la información documentada</t>
  </si>
  <si>
    <t># mesas de trabajo o reuniones con enlaces para adelantar documentación de procedimientos y ortos documentos</t>
  </si>
  <si>
    <t>Comunicaciones entre Planeación y enlaces.
Control de cambios en borradores de procedimientos .</t>
  </si>
  <si>
    <t xml:space="preserve"># Procedimientos publicados </t>
  </si>
  <si>
    <t>Designar responsables de revisión y validación de reportes e informes.
Documentar el procedimiento de seguimiento al desempeño y establecer los controles respectivos.
Generar alertas para la entrega de informes y/o reportes.</t>
  </si>
  <si>
    <t>Procedimiento de seguimiento aprobado y publicado</t>
  </si>
  <si>
    <t xml:space="preserve">Comunicaciones mediante memorando en ORFEO.
Acciones correctivas en plan de mejoramiento del proceso.
</t>
  </si>
  <si>
    <t>18 Ficha técnicas con fase inicial de identificación de requisitos legales, con avance del 48%</t>
  </si>
  <si>
    <t>Establecer lineamientos y  criterios de conformidad de los productos y/o salidas a desarrollar y elaborar  las fichas técnicas de productos y salidas.</t>
  </si>
  <si>
    <t>Tres Informes trimestrales Marzo, Junio y septiembre 2017</t>
  </si>
  <si>
    <t>Desempeño insuficiente en la ejecución de los Proyectos</t>
  </si>
  <si>
    <t>Plan Institucional de capacitación 2017</t>
  </si>
  <si>
    <t>Registro de asistencia a socialización del pr4ocedimiento</t>
  </si>
  <si>
    <t>Información inoportuna y extemporánea.
Limitaciones presupuestales</t>
  </si>
  <si>
    <t>Plan Institucional de capacitación.</t>
  </si>
  <si>
    <t xml:space="preserve">Rezago tecnológico para controlar la información </t>
  </si>
  <si>
    <t>Baja frecuencia en la renovación de hardware y software en la ANT.</t>
  </si>
  <si>
    <t>Plan anual de Adquisiciones</t>
  </si>
  <si>
    <t>Ajustes del Plan Anual de Adquisiciones.
Priorización de las adquisiciones pendientes en la determinación de necesidades de hardware de la próxima vigencia.</t>
  </si>
  <si>
    <t>Plan Anual de Adquisiciones.</t>
  </si>
  <si>
    <t>Crear el control de las actividades de todo el ciclo de vida (análisis, diseño, desarrollo, pruebas, implementación y despliegue) a través de team fundation services.</t>
  </si>
  <si>
    <t>Creación de  lineamientos y buenas prácticas de base de datos.</t>
  </si>
  <si>
    <t>Evaluación del Impacto del OSPR</t>
  </si>
  <si>
    <t>Informes y conceptos del monitoreo no confiables.
Incertidumbre sobre el nivel de impacto del OSPR.</t>
  </si>
  <si>
    <t>Documentar un procedimiento para el diseño e implementación de la evaluación del impacto.</t>
  </si>
  <si>
    <t>1 Procedimiento documentado</t>
  </si>
  <si>
    <t>Procedimiento documentado y aprobado.</t>
  </si>
  <si>
    <t>Determinar las debilidades de los informes.
Determinar las causas de la impertinencia de los informes.
Planificar evaluación complementaria.
Realizar evaluación complementaria.</t>
  </si>
  <si>
    <t>Diagnostico,
Plan de evaluación complementaria,
Informe de evaluación complementaria.</t>
  </si>
  <si>
    <t>Reprocesos
Pérdidas económicas
Fallos judiciales</t>
  </si>
  <si>
    <t>Soportes incompletos por parte de la comunidad para el procedimiento de Iniciativas Comunitarias.</t>
  </si>
  <si>
    <t xml:space="preserve">Asesoría inadecuada. 
Desconocimiento técnico y/o de la identidad cultural de los grupos étnicos.         </t>
  </si>
  <si>
    <t>Apoyo y seguimiento en terreno por parte de la Dirección de Asuntos Étnicos y/o Subdirección de Asuntos ÉTnicos y/o  UGT, a las comunidades  solicitantes y/o beneficiarias para la remisión  de los soportes que se requieren en la legalización y seguimiento de las iniciativas comunitarias.</t>
  </si>
  <si>
    <t xml:space="preserve">Traslape con presunta propiedad privada de terceros o con bienes del estado. </t>
  </si>
  <si>
    <t>No aceptación de la oferta</t>
  </si>
  <si>
    <t>Valoraciones del predio hecha por el propietario con métodos y criterios diferentes a los estandarizados por el IGAC.</t>
  </si>
  <si>
    <t>Informar previamente al propietario los métodos y criterios estandarizados por el IGAC para el avalúo del predio.</t>
  </si>
  <si>
    <t>Ofertas aceptadas</t>
  </si>
  <si>
    <t>Notificar a los propietarios nueva visita por parte de los profesionales
Realizar nueva visita para volver a hacer el estudio topográfico</t>
  </si>
  <si>
    <t>Comunicaciones
Nuevo concepto</t>
  </si>
  <si>
    <t>Realizar nueva solicitud de los documentos faltantes</t>
  </si>
  <si>
    <t>Nuevos documentos</t>
  </si>
  <si>
    <t>Imprecisión del informe agrológico.</t>
  </si>
  <si>
    <t>Plan Institucional de Capacitión
Control de calidad del informe agrológico.</t>
  </si>
  <si>
    <t>Equipos calibrados
Verificación del folio de matrícula en la plataforma del IGAC
Acta de colindancia 
Fotos del predio
Socialización previa con los propietarios colindantes y con el dueño del predio</t>
  </si>
  <si>
    <t>Notificar a los propietarios nueva visita por parte de los profesionales
Realizar nueva visita para volver a hacer el estudio agronómico</t>
  </si>
  <si>
    <t>Se mantiene la oferta por un periodo determinado, vencido el término si no ha sido aceptada se abandona la oferta</t>
  </si>
  <si>
    <t>Oferta</t>
  </si>
  <si>
    <t>Se realizó una proyección de la circular, la cual está en revisión y aprobación para su publicación.</t>
  </si>
  <si>
    <t>Está en ajustes, pendiente de aprobación. Se realizó la revisión del diseño de marca, se desarrolló la paleta de colores con aprobación de la Dir. General, se generó la identidad visual de logos, se realizó la presentación de los mensajes de marca e identidad verbal, entre otras.</t>
  </si>
  <si>
    <t xml:space="preserve">Oficio a los registradores a nivel nacional. </t>
  </si>
  <si>
    <t>Informes de seguimiento a la compra directa
Actas de comité</t>
  </si>
  <si>
    <t xml:space="preserve">1. Determinar cuál es la causa generadora de la materialización del riesgo.
2. Se realiza el análisis del incumplimiento en los tiempos y se establece las posibles soluciones   
3. Si la causa es nueva se genera una reidentificación, Análisis-Valoración-Tratamiento.
4. Si la causa ya está identificada se determina el nuevo Análisis-Valoración </t>
  </si>
  <si>
    <t>Acciones correctivas
Plan de mejoramiento</t>
  </si>
  <si>
    <t>Listas de asistencia</t>
  </si>
  <si>
    <t xml:space="preserve">1. Determinar cuál es la causa generadora de la materialización del riesgo.
2. Se realiza el análisis de la inconsistencia en la Adquisición de los predios y se ajusta los controles establecidos, si se determina un posible hecho de corrupción se informara a las partes competentes  
3. Si la causa es nueva se genera una reidentificación, Análisis-Valoración-Tratamiento.
4. Si la causa ya está identificada se determina el nuevo Análisis-Valoración 
</t>
  </si>
  <si>
    <t>Información en aplicativo
Carpetas de adquisiciones</t>
  </si>
  <si>
    <t xml:space="preserve">Filtros de revisión y aprobación institucional de las actividades de calificación y selección de adjudicatarios.
Filtros de revisión y aprobación institucional de la documentación para el estudio jurídico para los solicitantes y/o beneficiarios. </t>
  </si>
  <si>
    <t>Dirección de Acceso a Tierras/
 Sub. En Zonas Focalizadas/</t>
  </si>
  <si>
    <t>Información y documentos incorporados en el aplicativo SIDRA
Soportes documentados en cada carpeta de predio adquirido</t>
  </si>
  <si>
    <t xml:space="preserve">1. Determinar cuál es la causa generadora de la materialización del riesgo.
2. Al existir un retraso en la adjudicación de predios, el coordinador del grupo o el profesional designado por el Subdirector determinara la causa del retraso
3. Si la causa es nueva se genera una reidentificación, Análisis-Valoración-Tratamiento.
4. Si la causa ya está identificada se determina el nuevo Análisis-Valoración 
</t>
  </si>
  <si>
    <t>Lista de asistencia</t>
  </si>
  <si>
    <t>Informe de Sinergia
Actas de comité de precalificación
Lista de Asistencia</t>
  </si>
  <si>
    <t>Registro de asistencia</t>
  </si>
  <si>
    <t xml:space="preserve">1. Determinar cuál es la causa generadora de la materialización del riesgo.
2. Se realiza el análisis del Incumplimiento de los requisitos mínimos técnicos y/o legales para la administración de los predios  y se establece las posibles soluciones   
3. Si la causa es nueva se genera una reidentificación, Análisis-Valoración-Tratamiento.
4. Si la causa ya está identificada se determina el nuevo Análisis-Valoración </t>
  </si>
  <si>
    <t>Seis informes de seguimiento al acopio de información.</t>
  </si>
  <si>
    <t>El Sistema de información de tierras SIT creado cumple con todos los aspectos relacionados en el lineamiento de Buenas Practicas de Bases de Datos SIT</t>
  </si>
  <si>
    <t>Procedimiento aplicado en el Sistema Integrado de Tierras (3 Titulación de Baldíos, 4 Procesos Agrarios, Cartografía Social, Seguridad, Administración, FISO y RESO</t>
  </si>
  <si>
    <t xml:space="preserve">
 Documento Lineamientos y buenas prácticas de base de datos adoptada mediante resolución 1259 de 14 de septiembre 2017</t>
  </si>
  <si>
    <t>Sistema Integrado de Tierras (3 Titulación de Baldíos, 4 Procesos Agrarios, Cartografía Social, Seguridad, Administración, FISO y RESO</t>
  </si>
  <si>
    <t>Proyecto de calidad de datos reprogramado para la vigencia 2018</t>
  </si>
  <si>
    <t>Procedimiento 
GINFO-P-002-ANÁLISIS-DE-INFORMACIÓN</t>
  </si>
  <si>
    <t>El Sistema de información de tierras SIT creado cumple con todos los aspectos relacionados en el lineamiento de Buenas Practicas de Bases de Datos SIT.</t>
  </si>
  <si>
    <t>Esto se puede consultar en la Capa de reportes de Aranda 
Con corte a 30 de septiembre se atendieron los 348 casos reportados.</t>
  </si>
  <si>
    <t> Documento "Guía de Seguimiento y Monitoreo a la Elaboración de Planes de Ordenamiento Social de la Propiedad Rural" elaborado, aprobado y publicado en la intranet de la Entidad. 
 Documento actualizado a la luz del Decreto 902 y res 740 de 2017</t>
  </si>
  <si>
    <t>Falta de definición de la periodicidad para hacer seguimiento al Plan de mejoramiento y matriz de riesgos.
Desconocimiento de las disposiciones establecidas para la gestión de riesgos y planes de mejoramiento.</t>
  </si>
  <si>
    <t>Listado de los procedimientos administrativos especiales agrarios.
El proyecto de inversión para los procesos agrarios y el programa de formalización se encuentra registrado y aprobado en el SUIFP.</t>
  </si>
  <si>
    <r>
      <t>Para la medición de la gestión del riesgo de los procesos, la Oficina de planeación ha formulado un indicador global denominado “</t>
    </r>
    <r>
      <rPr>
        <b/>
        <sz val="16"/>
        <color theme="1"/>
        <rFont val="Calibri"/>
        <family val="2"/>
        <scheme val="minor"/>
      </rPr>
      <t>Índice de gestión del riesgo - IGR</t>
    </r>
    <r>
      <rPr>
        <sz val="16"/>
        <color theme="1"/>
        <rFont val="Calibri"/>
        <family val="2"/>
        <scheme val="minor"/>
      </rPr>
      <t xml:space="preserve">”, compuesto por tres indicadores específicos que permiten mantener un balance proporcional entre los tres estados: </t>
    </r>
    <r>
      <rPr>
        <b/>
        <sz val="16"/>
        <color theme="1"/>
        <rFont val="Calibri"/>
        <family val="2"/>
        <scheme val="minor"/>
      </rPr>
      <t>Identificación del riesgo, Reducción del riesgo y Preparación ante emergencias.</t>
    </r>
    <r>
      <rPr>
        <sz val="16"/>
        <color theme="1"/>
        <rFont val="Calibri"/>
        <family val="2"/>
        <scheme val="minor"/>
      </rPr>
      <t xml:space="preserve">
El indicador de </t>
    </r>
    <r>
      <rPr>
        <b/>
        <sz val="16"/>
        <color theme="1"/>
        <rFont val="Calibri"/>
        <family val="2"/>
        <scheme val="minor"/>
      </rPr>
      <t>Identificación del riesgo</t>
    </r>
    <r>
      <rPr>
        <sz val="16"/>
        <color theme="1"/>
        <rFont val="Calibri"/>
        <family val="2"/>
        <scheme val="minor"/>
      </rPr>
      <t xml:space="preserve"> mide el nivel de cobertura de la gestión del riesgo, en términos de cantidad de actividades de los procesos que han sido objeto de identificación de riesgos y establecimiento de controles. Se propone aumentar y mantener la cobertura hasta el 100% de las actividades de los procesos.
El indicador </t>
    </r>
    <r>
      <rPr>
        <b/>
        <sz val="16"/>
        <color theme="1"/>
        <rFont val="Calibri"/>
        <family val="2"/>
        <scheme val="minor"/>
      </rPr>
      <t xml:space="preserve">Reducción del riesgo </t>
    </r>
    <r>
      <rPr>
        <sz val="16"/>
        <color theme="1"/>
        <rFont val="Calibri"/>
        <family val="2"/>
        <scheme val="minor"/>
      </rPr>
      <t xml:space="preserve">mide el nivel de ejecución de las  acciones preventivas formuladas en cada proceso para reducir la probabilidad de materialización de los riesgos.
El indicador </t>
    </r>
    <r>
      <rPr>
        <b/>
        <sz val="16"/>
        <color theme="1"/>
        <rFont val="Calibri"/>
        <family val="2"/>
        <scheme val="minor"/>
      </rPr>
      <t>Preparación ante emergencias</t>
    </r>
    <r>
      <rPr>
        <sz val="16"/>
        <color theme="1"/>
        <rFont val="Calibri"/>
        <family val="2"/>
        <scheme val="minor"/>
      </rPr>
      <t xml:space="preserve"> mide el nivel de establecimiento e implementación de acciones de contingencia adecuadas para reaccionar ante una eventual materialización de un riesgo identificado.
</t>
    </r>
  </si>
  <si>
    <t>Mapa de riesgos institucional ANT V2 2017</t>
  </si>
  <si>
    <t>Reprocesas. 
Retrasos en la entrega de resultados, informes y reportes.
Incumplimiento de metas.</t>
  </si>
  <si>
    <t>Reformulación del plan estratégico y/o proyectos de inversión.</t>
  </si>
  <si>
    <t>Comunicar el cronograma e instrucciones con la mayor anticipación posible a todas las dependencias.
Confirmar el recibo de la comunicación y el inicio del tramite correspondiente en todas las dependencias.
Brindar soporte técnico a todas las dependencias en el trámite a seguir y en el diligenciamiento de los formatos.</t>
  </si>
  <si>
    <t>Redistribuciones presupuestales justificadas y autorizadas.</t>
  </si>
  <si>
    <t>Emitir nuevo mensaje con aclaraciones por parte del Director general o jefe de oficina correspondiente, a través de medios de comunicaciones.</t>
  </si>
  <si>
    <t>Quejas de los ciudadanos por desconocimiento de la Entidad.
Pérdida de imagen institucional.
Espacio a tramitadores para que se aprovechen de la  población objetivo de la Agencia.</t>
  </si>
  <si>
    <t>Durante la vigencia  se han realizado 4 ferias de gestión en el Valle de Guamuez (Putumayo), en Jardín (Antioquia), en Ramifiqué (Boyacá) y la restante se realizó en Popayán, en la que se hizo entrega masiva de títulos. Por otra parte, se apoyaron los eventos de ferias en AGROEXPO y ANUC en Bogotá.  En estas ferias se da a conocer la misionalidad de la entidad, la oferta institucional e información sobre procedimiento relacionados con el acceso a la Tierra. 
Como estrategia de comunicación se empezaron a difundir SMS de Texto a las bases de datos del Ministerio de Agricultura y de la ANT</t>
  </si>
  <si>
    <t>La Dirección de Acceso a Tierras debe emitir oficio a los registradores a nivel nacional.  
Explorar otros canales para llegar a la población rural como, la emisora de las fuerzas armadas la cual tiene cobertura sobre todo el territorio Nacional.  En esta se habla sobre la misionalidad, forma de acceder a los servicios de la ANT, agenda en el territorio e incentivo a la denuncia. Cabe mencionar que una vez a la semana se tiene un espacio para hablar de los temas mencionados, en donde todos los directivos ya han sido entrevistados</t>
  </si>
  <si>
    <t>Definición incorrecta de las líneas estratégicas en tecnologías de la información y las comunicaciones.
Detrimento patrimonial.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Sobredimensionamiento de la capacidad de los procesos de la entidad.
Sobredimensionamiento de la infraestructura adquirida.</t>
  </si>
  <si>
    <t xml:space="preserve">
Generar conciencia en los directivos de la organización sobre la capacidad de la Arquitectura empresarial.
Realización del estado actual de la arquitectura empresarial de la entidad.
Elaboración de fichas técnicas del área de arquitectura empresarial junto con la Oficina de Soporte Tecnológico. 
Optimización de infraestructura tecnológica.
</t>
  </si>
  <si>
    <t>Una Mesa Técnica de Arquitectura</t>
  </si>
  <si>
    <t>Acta de comité de Desarrollo Administrativo con la aprobación de creación de mesa técnica</t>
  </si>
  <si>
    <t># de socializaciones</t>
  </si>
  <si>
    <t>Comunicaciones mediante memorando en ORFEO.
Archivos magnéticos con documentos aprobados y publicados.
Control de cambios del ciclo de elaboración, revisión y aprobación de cada documento.</t>
  </si>
  <si>
    <t>Ajustes del plan institucional de capacitación.
Priorización de las actividades pendientes en la Planificación de capacitación en próxima vigencia.</t>
  </si>
  <si>
    <t>El riesgo se materializa cuando alguna dependencia de la ANT establece y documenta un procedimiento sin seguir las directrices establecidas para tal fin por la oficina de planeación, en el procedimiento INTI-P-001 CONTROL DE LA INFORMACIÓN DOCUMENTADA.
Ante el evento la oficina de planeación mediante memorando solicitará una copia del documento en cuestión, transcrita sobre el formato establecido y cumpliendo los requisitos establecidos en el procedimiento INTI-P-001 CONTROL DE LA INFORMACIÓN DOCUMENTADA.
La oficina de planeación revisará la pertinencia del documento en cuestión y aprobará o negará el control del documento en el marco del control de documentos del Sistema integrado de gestión que establece el procedimiento INTI-P-001 CONTROL DE LA INFORMACIÓN DOCUMENTADA.
Si la oficina de planeación aprueba, asignará un código según el tipo de documento e informará a la dependencia responsable del documento las directrices y los pasos a seguir.</t>
  </si>
  <si>
    <t>Se Envía el consolidado PQRSD por dependencia. Teniendo en cuenta que el riesgo se está materializando, se está trabajando en la construcción de una estrategia para la atención de PQRSD que se puede incluir como acción, además de los reportes mensuales.</t>
  </si>
  <si>
    <t>Modificar la programación para la elaboración del Plan de Ordenamiento Social de la Propiedad, teniendo en cuenta el cambio normativo y la consiguiente revisión de metas en el Proyecto de Inversión.
Apoyar el aumento de la capacidad operativa de la Subdirección Administrativa y Financiera para acelerar los procesos necesarios para el acopiado de la información secundaria interna requerida.</t>
  </si>
  <si>
    <t>Actividad que se realizará una vez se cierre la etapa de pilotaje. Sin embargo, Se ha avanzado en la  elaboración el documento Estrategia de Gestión del Conocimiento:
Planes de Ordenamiento Social de la Propiedad Rural
y su herramienta de sistematización de Lecciones Aprendidas.</t>
  </si>
  <si>
    <t xml:space="preserve">Coordinar con la Subdirección de Sistemas de Información  mecanismos reducir los tiempos en  la adecuación tecnológica que soportará la elaboración de los POSPR            </t>
  </si>
  <si>
    <t>Herramienta tecnológica para recopilación de información de cartografía social en línea.</t>
  </si>
  <si>
    <t>Realizar ajustes y adecuación de los indicadores, de forma tal que reflejen el verdadero avance en la implantación de la política de OSPR</t>
  </si>
  <si>
    <t>El riesgo se materializa cuando se detecta una salida de proceso de baja calidad, que no cumple con las especificaciones establecidas en las ficha técnicas de salidas.
Al detectarse la salida de proceso de baja calidad, se procede como lo establece el tratamiento establecido por el responsable del proceso en la fija técnica.</t>
  </si>
  <si>
    <t>Registro de salidas no conformes</t>
  </si>
  <si>
    <t>Realizar visita conjunta  por parte de los profesionales Agrónomo y topógrafo, afín de evidenciar posibles traslapes y ocupaciones de terceros.</t>
  </si>
  <si>
    <t>Informe de seguimiento</t>
  </si>
  <si>
    <t>Análisis de los linderos inscritos en las escrituras
Capacitación en el procedimiento de levantamiento topográfico
Levantamiento de acta de la realización del recorrido del predio</t>
  </si>
  <si>
    <t>Atención de la solicitud  cumplimento los parámetros establecidos en la Ley y en los procedimientos internos de la ANT.
Programar la fecha  de inspección Ocular con antelación suficiente para  cumplir con los tiempos.
Constancias de fecha, hora y firma de las notificaciones y publicaciones a realizar.</t>
  </si>
  <si>
    <t>Política de Seguridad de la Información adoptada mediante resolución 1259 de 14 de septiembre 2017 
http://intranet.agenciadetierras.gov.co/index.php/2017/09/15/resolucion-1259-del-14-de-septiembre-de-2017-principios-politicas-y-lineamientos-tic-en-la-ant/</t>
  </si>
  <si>
    <t>Restauración de Backups de almacenamiento local como almacenamiento en la nube</t>
  </si>
  <si>
    <t>Logs de restauración de los backups</t>
  </si>
  <si>
    <t xml:space="preserve">Número de sistemas de información misionales en los cuales se ha implementado lineamientos y buenas prácticas de base de datos./Total de sistemas de información misionales creados por la Subdirección
</t>
  </si>
  <si>
    <t>Parametrización del Sistema de Información ARANDA. 4 Líneas de servicio (Soporte tecnológico, Sistemas de Información, Servicios Administrativos y Solicitudes al archivo.
Avance en la actualización a 8 líneas de servicio para nueva parametrización de ARANDA, </t>
  </si>
  <si>
    <t>Ajuste de cronograma de entrega de productos
Adquirir recursos adicionales tanto físicos, humanos y tecnológicos</t>
  </si>
  <si>
    <t>Cronograma ajustado.
Contrato.
Plan de Adquisiciones de Tecnología.</t>
  </si>
  <si>
    <t>Política de Seguridad de la Información adoptada mediante resolución 1259 de 14 de septiembre 2017</t>
  </si>
  <si>
    <t>Mejora de los controles de acceso a los sistemas de información y fuentes de información.
Aplicación de lineamiento de seguridad de la información ANT</t>
  </si>
  <si>
    <t xml:space="preserve">Módulos construidos/ Módulos Planeados </t>
  </si>
  <si>
    <t>1. Se estructuró el procedimiento de registro de sujetos de ordenamiento RESO con su respectivo diagrama de flujo en el marco de sistema integrado de gestión.
2. Se avanza en el análisis y  diseño de los  flujos de validación y en general de las  especificaciones del proceso y sistemas de cada uno de los módulos que componen el RESO.
3. Se aprobó el procedimiento para RESO.
4. Se estructuró el FISO y el modulo de c aptura de información en el SIT</t>
  </si>
  <si>
    <t>Validar los datos de los sistemas de información con los sistemas físicos y fuentes externas.</t>
  </si>
  <si>
    <t>Módulos construidos/ Módulos Planeados</t>
  </si>
  <si>
    <t xml:space="preserve">Avance del Diseño y Ejecución del proyecto de calidad de datos. </t>
  </si>
  <si>
    <t>Documento Estrategia de Uso y apropiación</t>
  </si>
  <si>
    <t>Incidencias atendidas en Sistemas de Información Misionales/ Total de número de incidencias relacionadas con los sistemas misionales</t>
  </si>
  <si>
    <t>Impertinencia local de la metodología determinada para evaluar el impacto del OSPR</t>
  </si>
  <si>
    <t>Particularidades geográficas, sociales, culturales, políticas y de infraestructura del territorio a evaluar.
Desconocimiento de las particularidades del territorio a evaluar.
Recursos insuficientes para las evaluaciones.</t>
  </si>
  <si>
    <t>Diseño de la evaluación del impacto del OSPR (Actividad del proceso)</t>
  </si>
  <si>
    <t>Nuevos diagnósticos, 
Actas de reuniones,
Comunicaciones entre enlaces,
Reportes a la Oficina de Planeación</t>
  </si>
  <si>
    <t>Nueva verificación de la posible inconsistencia,
Corrección de los datos y cálculos,
Notificación a los interesados de la inconsistencia y corrección
Notificación a los interesados del tramite a seguir, en los casos en que deban hacer reintegros.</t>
  </si>
  <si>
    <t>Deficiencia en los sistemas de información que no permite trazabilidad.
 Falta de unificación de criterios al interior de la dependencia.</t>
  </si>
  <si>
    <t>Se conforma un grupo de colaboradores encargado de las viabilidades, el cual constantemente actualizan y socializan las últimas directrices de la Oficina Jurídica al respecto.</t>
  </si>
  <si>
    <t xml:space="preserve">Se ha acompañado el proceso de construcción de fichas técnicas. A partir del mes de Julio se implementará una herramienta de medición. Las evidencias están e correos electrónicos entre las áreas misionales el el grupo de contratos en este proceso. </t>
  </si>
  <si>
    <t>Plan Institucional de capacitación ajustado.
Registros de capacitaciones realizadas.</t>
  </si>
  <si>
    <t>Correos enviados a las áreas técnicas a cargo de las liquidaciones.
Actas de reunión.
Acción correctiva.
Plan de mejoramiento.</t>
  </si>
  <si>
    <t>Inventarios vigentes.
Actas de reunión.
Acción correctiva.
Plan de mejoramiento.</t>
  </si>
  <si>
    <t xml:space="preserve">Se solicita la corrección inmediata a la dependencia responsable de la información.
La dependencia responsable debe corregir el informe de inmediato y remitirlo con copias digitales de soportes.
La dependencia responsable debe hacer reunión y determinar la causa de las imprecisiones en el informe, formular las acciones correctivas que eliminen las causas y hacer seguimiento a su cumplimiento..
</t>
  </si>
  <si>
    <t>Implementar correcciones basadas en reprocesos, anulaciones y disposición final del producto con el incumplimiento, establecido con base en el marco legal de la ANT.
Registrar los eventos  en el formato SEYM-F-003 REGISTRO DE SALIDAS NO CONFORMESy aplicar los mencionados tratamientos conforme lo establece el procedimiento SEYM-P-003 CONTROL DE SALIDAS NO CONFORMES.</t>
  </si>
  <si>
    <t>Registros por cada producto al año en el formatoSEYM-F-003 REGISTRO DE SALIDAS NO CONFORMES.</t>
  </si>
  <si>
    <t>El cronograma con los informes que deben presentarse y los términos de presentación están incluidos en el Programa/Plan Anual de Auditorías-PAA 2017, el cual fue aprobado en el Comité Institucional de Coordinación de Control Interno del  27/06/2017.</t>
  </si>
  <si>
    <t>Convocar al Comité Institucional de Coordinación de Control Interno para evaluar las situaciones de incumplimiento frente a ejecución de auditorías y plantear las acciones correspondientes frente a las actividades planteadas en el PAA.</t>
  </si>
  <si>
    <t>Se realizó monitoreo a los riesgos de corrupción en el marco del seguimiento al Plan Anticorrupción y de Atención al Ciudadano del Primer y segundo cuatrimestre de 2017 y seguimiento al Plan de mejoramiento d ela Auditoría realizada al INCODER vigencia 2015, con corte 30 de junio de 2017.  En el marco de la Auditoría al Sistema de Gestión de la entidad, se tiene previsto realizar los dos seguimientos restantes a Riesgos y Plan de mejoramiento.</t>
  </si>
  <si>
    <t>Formulación de plan de choque entre las Direcciones con rezagos en sus metas, con énfasis en el tratamiento de las causas de los incumplimientos.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</si>
</sst>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C0A]d\-mmm\-yy;@"/>
    <numFmt numFmtId="166" formatCode="0.0"/>
  </numFmts>
  <fonts count="26" x14ac:knownFonts="1">
    <font>
      <sz val="11"/>
      <color theme="1"/>
      <name val="Calibri"/>
      <family val="2"/>
      <scheme val="minor"/>
    </font>
    <font>
      <sz val="11"/>
      <color theme="1"/>
      <name val="Calibri"/>
      <family val="2"/>
      <scheme val="minor"/>
    </font>
    <font>
      <b/>
      <sz val="14"/>
      <color rgb="FF0070C0"/>
      <name val="Calibri"/>
      <family val="2"/>
      <scheme val="minor"/>
    </font>
    <font>
      <b/>
      <sz val="14"/>
      <color theme="9" tint="-0.249977111117893"/>
      <name val="Calibri"/>
      <family val="2"/>
      <scheme val="minor"/>
    </font>
    <font>
      <b/>
      <sz val="14"/>
      <color rgb="FFA50021"/>
      <name val="Calibri"/>
      <family val="2"/>
      <scheme val="minor"/>
    </font>
    <font>
      <b/>
      <sz val="14"/>
      <color rgb="FF993300"/>
      <name val="Calibri"/>
      <family val="2"/>
      <scheme val="minor"/>
    </font>
    <font>
      <sz val="11"/>
      <color rgb="FF00B050"/>
      <name val="Calibri"/>
      <family val="2"/>
      <scheme val="minor"/>
    </font>
    <font>
      <sz val="11"/>
      <name val="Calibri"/>
      <family val="2"/>
      <scheme val="minor"/>
    </font>
    <font>
      <sz val="14"/>
      <name val="Arial Narrow"/>
      <family val="2"/>
    </font>
    <font>
      <b/>
      <sz val="14"/>
      <name val="Arial Narrow"/>
      <family val="2"/>
    </font>
    <font>
      <sz val="12"/>
      <color theme="1"/>
      <name val="Calibri"/>
      <family val="2"/>
      <scheme val="minor"/>
    </font>
    <font>
      <sz val="16"/>
      <color theme="1"/>
      <name val="Calibri"/>
      <family val="2"/>
      <scheme val="minor"/>
    </font>
    <font>
      <b/>
      <sz val="12"/>
      <color theme="1"/>
      <name val="Calibri"/>
      <family val="2"/>
      <scheme val="minor"/>
    </font>
    <font>
      <sz val="12"/>
      <color theme="1"/>
      <name val="Arial"/>
      <family val="2"/>
    </font>
    <font>
      <b/>
      <sz val="12"/>
      <color theme="1"/>
      <name val="Arial"/>
      <family val="2"/>
    </font>
    <font>
      <b/>
      <sz val="12"/>
      <name val="Arial"/>
      <family val="2"/>
    </font>
    <font>
      <sz val="12"/>
      <name val="Arial Narrow"/>
      <family val="2"/>
    </font>
    <font>
      <sz val="14"/>
      <name val="Calibri"/>
      <family val="2"/>
      <scheme val="minor"/>
    </font>
    <font>
      <b/>
      <sz val="14"/>
      <color rgb="FF00B050"/>
      <name val="Calibri"/>
      <family val="2"/>
      <scheme val="minor"/>
    </font>
    <font>
      <sz val="12"/>
      <name val="Arial"/>
      <family val="2"/>
    </font>
    <font>
      <sz val="16"/>
      <name val="Calibri"/>
      <family val="2"/>
      <scheme val="minor"/>
    </font>
    <font>
      <sz val="16"/>
      <color rgb="FF00B050"/>
      <name val="Calibri"/>
      <family val="2"/>
      <scheme val="minor"/>
    </font>
    <font>
      <sz val="16"/>
      <color rgb="FFFF0000"/>
      <name val="Calibri"/>
      <family val="2"/>
      <scheme val="minor"/>
    </font>
    <font>
      <b/>
      <sz val="16"/>
      <color theme="1"/>
      <name val="Calibri"/>
      <family val="2"/>
      <scheme val="minor"/>
    </font>
    <font>
      <b/>
      <sz val="22"/>
      <color theme="9" tint="-0.499984740745262"/>
      <name val="Arial Narrow"/>
      <family val="2"/>
    </font>
    <font>
      <b/>
      <sz val="14"/>
      <color theme="0"/>
      <name val="Arial Narrow"/>
      <family val="2"/>
    </font>
  </fonts>
  <fills count="22">
    <fill>
      <patternFill patternType="none"/>
    </fill>
    <fill>
      <patternFill patternType="gray125"/>
    </fill>
    <fill>
      <patternFill patternType="solid">
        <fgColor theme="9" tint="0.39997558519241921"/>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2" tint="-9.9978637043366805E-2"/>
        <bgColor indexed="64"/>
      </patternFill>
    </fill>
    <fill>
      <patternFill patternType="solid">
        <fgColor rgb="FFFFFF99"/>
        <bgColor indexed="64"/>
      </patternFill>
    </fill>
    <fill>
      <patternFill patternType="solid">
        <fgColor rgb="FF996633"/>
        <bgColor indexed="64"/>
      </patternFill>
    </fill>
    <fill>
      <patternFill patternType="solid">
        <fgColor rgb="FFFF5050"/>
        <bgColor indexed="64"/>
      </patternFill>
    </fill>
    <fill>
      <patternFill patternType="solid">
        <fgColor theme="0"/>
        <bgColor indexed="64"/>
      </patternFill>
    </fill>
    <fill>
      <patternFill patternType="solid">
        <fgColor theme="8" tint="-0.249977111117893"/>
        <bgColor indexed="64"/>
      </patternFill>
    </fill>
    <fill>
      <patternFill patternType="solid">
        <fgColor rgb="FFD29B00"/>
        <bgColor indexed="64"/>
      </patternFill>
    </fill>
    <fill>
      <patternFill patternType="solid">
        <fgColor rgb="FFFF4747"/>
        <bgColor indexed="64"/>
      </patternFill>
    </fill>
    <fill>
      <patternFill patternType="solid">
        <fgColor rgb="FFCBCA96"/>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rgb="FF00B050"/>
        <bgColor indexed="64"/>
      </patternFill>
    </fill>
    <fill>
      <patternFill patternType="solid">
        <fgColor theme="4" tint="0.59999389629810485"/>
        <bgColor indexed="64"/>
      </patternFill>
    </fill>
    <fill>
      <patternFill patternType="solid">
        <fgColor rgb="FFFFFFCC"/>
        <bgColor indexed="64"/>
      </patternFill>
    </fill>
  </fills>
  <borders count="13">
    <border>
      <left/>
      <right/>
      <top/>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186">
    <xf numFmtId="0" fontId="0" fillId="0" borderId="0" xfId="0"/>
    <xf numFmtId="0" fontId="0" fillId="0" borderId="0" xfId="0" applyAlignment="1">
      <alignment horizontal="center" vertical="center" wrapText="1"/>
    </xf>
    <xf numFmtId="0" fontId="0" fillId="0" borderId="0" xfId="0" applyAlignment="1">
      <alignment horizontal="center"/>
    </xf>
    <xf numFmtId="0" fontId="0" fillId="0" borderId="2" xfId="0" applyBorder="1" applyAlignment="1">
      <alignment horizontal="center" vertical="center" wrapText="1"/>
    </xf>
    <xf numFmtId="0" fontId="0" fillId="0" borderId="2" xfId="0" applyBorder="1" applyAlignment="1">
      <alignment horizontal="center" wrapText="1"/>
    </xf>
    <xf numFmtId="0" fontId="0" fillId="15" borderId="2" xfId="0" applyFill="1" applyBorder="1" applyAlignment="1">
      <alignment horizontal="center" wrapText="1"/>
    </xf>
    <xf numFmtId="0" fontId="0" fillId="12" borderId="2" xfId="0" applyFill="1" applyBorder="1" applyAlignment="1">
      <alignment horizontal="center" wrapText="1"/>
    </xf>
    <xf numFmtId="0" fontId="0" fillId="7" borderId="2" xfId="0" applyFill="1" applyBorder="1" applyAlignment="1">
      <alignment horizontal="center" wrapText="1"/>
    </xf>
    <xf numFmtId="0" fontId="0" fillId="14" borderId="2" xfId="0" applyFill="1" applyBorder="1" applyAlignment="1">
      <alignment horizontal="center" wrapText="1"/>
    </xf>
    <xf numFmtId="0" fontId="0" fillId="0" borderId="2" xfId="0" applyBorder="1" applyAlignment="1">
      <alignment horizontal="center" vertical="center"/>
    </xf>
    <xf numFmtId="0" fontId="0" fillId="0" borderId="11" xfId="0" applyBorder="1" applyAlignment="1">
      <alignment horizontal="center" vertical="center"/>
    </xf>
    <xf numFmtId="0" fontId="0" fillId="15" borderId="2" xfId="0" applyFill="1" applyBorder="1" applyAlignment="1">
      <alignment horizontal="center" vertical="center" wrapText="1"/>
    </xf>
    <xf numFmtId="0" fontId="0" fillId="17" borderId="2" xfId="0" applyFill="1" applyBorder="1" applyAlignment="1">
      <alignment horizontal="center" vertical="center" wrapText="1"/>
    </xf>
    <xf numFmtId="0" fontId="0" fillId="7" borderId="2" xfId="0" applyFill="1" applyBorder="1" applyAlignment="1">
      <alignment horizontal="center" vertical="center" wrapText="1"/>
    </xf>
    <xf numFmtId="0" fontId="0" fillId="16" borderId="2" xfId="0" applyFill="1" applyBorder="1" applyAlignment="1">
      <alignment horizontal="center" vertical="center" wrapText="1"/>
    </xf>
    <xf numFmtId="0" fontId="0" fillId="0" borderId="0" xfId="0" applyAlignment="1">
      <alignment horizontal="center" vertical="center"/>
    </xf>
    <xf numFmtId="0" fontId="0" fillId="0" borderId="0" xfId="0"/>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xf numFmtId="0" fontId="0" fillId="0" borderId="0" xfId="0" applyBorder="1" applyAlignment="1">
      <alignment horizontal="center" vertical="center" wrapText="1"/>
    </xf>
    <xf numFmtId="0" fontId="0" fillId="0" borderId="0" xfId="0" applyBorder="1"/>
    <xf numFmtId="0" fontId="7" fillId="0" borderId="2" xfId="0" applyFont="1" applyBorder="1" applyAlignment="1">
      <alignment horizontal="center" vertical="center"/>
    </xf>
    <xf numFmtId="0" fontId="9" fillId="0" borderId="0" xfId="0" applyFont="1" applyAlignment="1" applyProtection="1">
      <alignment vertical="center" wrapText="1"/>
      <protection locked="0"/>
    </xf>
    <xf numFmtId="0" fontId="8" fillId="0" borderId="0" xfId="0" applyFont="1" applyAlignment="1" applyProtection="1">
      <alignment horizontal="center" vertical="center"/>
      <protection locked="0"/>
    </xf>
    <xf numFmtId="0" fontId="8" fillId="0" borderId="0" xfId="0" applyFont="1" applyAlignment="1" applyProtection="1">
      <alignment horizontal="left" vertical="center"/>
      <protection locked="0"/>
    </xf>
    <xf numFmtId="0" fontId="8" fillId="0" borderId="0" xfId="0" applyFont="1" applyAlignment="1" applyProtection="1">
      <alignment horizontal="center"/>
      <protection locked="0"/>
    </xf>
    <xf numFmtId="0" fontId="8" fillId="0" borderId="0" xfId="0" applyFont="1" applyAlignment="1" applyProtection="1">
      <alignment horizontal="left"/>
      <protection locked="0"/>
    </xf>
    <xf numFmtId="0" fontId="8" fillId="0" borderId="0" xfId="0" applyFont="1" applyProtection="1">
      <protection locked="0"/>
    </xf>
    <xf numFmtId="0" fontId="8" fillId="0" borderId="0" xfId="0" applyFont="1" applyProtection="1"/>
    <xf numFmtId="0" fontId="9" fillId="0" borderId="0" xfId="0" applyFont="1" applyAlignment="1" applyProtection="1">
      <alignment vertical="center" wrapText="1"/>
    </xf>
    <xf numFmtId="0" fontId="8" fillId="2" borderId="7" xfId="0" applyFont="1" applyFill="1" applyBorder="1" applyAlignment="1" applyProtection="1">
      <alignment vertical="center" wrapText="1"/>
    </xf>
    <xf numFmtId="0" fontId="8" fillId="2" borderId="8" xfId="0" applyFont="1" applyFill="1" applyBorder="1" applyAlignment="1" applyProtection="1">
      <alignment vertical="center" wrapText="1"/>
    </xf>
    <xf numFmtId="0" fontId="9" fillId="4" borderId="2" xfId="0" applyFont="1" applyFill="1" applyBorder="1" applyAlignment="1" applyProtection="1">
      <alignment horizontal="center" vertical="center" textRotation="90" wrapText="1"/>
    </xf>
    <xf numFmtId="0" fontId="9" fillId="4" borderId="2" xfId="0" applyFont="1" applyFill="1" applyBorder="1" applyAlignment="1" applyProtection="1">
      <alignment horizontal="center" vertical="center" wrapText="1"/>
    </xf>
    <xf numFmtId="0" fontId="8" fillId="10" borderId="2"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left" vertical="center" wrapText="1"/>
      <protection locked="0"/>
    </xf>
    <xf numFmtId="0" fontId="8" fillId="0" borderId="2" xfId="0" applyFont="1" applyFill="1" applyBorder="1" applyAlignment="1" applyProtection="1">
      <alignment horizontal="center" vertical="center" wrapText="1"/>
    </xf>
    <xf numFmtId="1" fontId="8" fillId="10" borderId="2" xfId="0" applyNumberFormat="1" applyFont="1" applyFill="1" applyBorder="1" applyAlignment="1" applyProtection="1">
      <alignment horizontal="center" vertical="center" wrapText="1"/>
      <protection locked="0"/>
    </xf>
    <xf numFmtId="2" fontId="8" fillId="10" borderId="2" xfId="0" applyNumberFormat="1" applyFont="1" applyFill="1" applyBorder="1" applyAlignment="1" applyProtection="1">
      <alignment horizontal="center" vertical="center" wrapText="1"/>
      <protection locked="0"/>
    </xf>
    <xf numFmtId="9" fontId="8" fillId="10" borderId="2" xfId="1" applyFont="1" applyFill="1" applyBorder="1" applyAlignment="1" applyProtection="1">
      <alignment horizontal="center" vertical="center" wrapText="1"/>
    </xf>
    <xf numFmtId="0" fontId="8" fillId="4" borderId="2" xfId="0" applyFont="1" applyFill="1" applyBorder="1" applyAlignment="1" applyProtection="1">
      <alignment horizontal="center" vertical="center"/>
      <protection locked="0"/>
    </xf>
    <xf numFmtId="9" fontId="8" fillId="10" borderId="2" xfId="0" applyNumberFormat="1" applyFont="1" applyFill="1" applyBorder="1" applyAlignment="1" applyProtection="1">
      <alignment horizontal="center" vertical="center" wrapText="1"/>
      <protection locked="0"/>
    </xf>
    <xf numFmtId="0" fontId="8" fillId="10" borderId="0" xfId="0" applyFont="1" applyFill="1" applyBorder="1" applyAlignment="1" applyProtection="1">
      <alignment horizontal="center" vertical="center" wrapText="1"/>
      <protection locked="0"/>
    </xf>
    <xf numFmtId="0" fontId="8" fillId="10"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left" vertical="center" wrapText="1"/>
      <protection locked="0"/>
    </xf>
    <xf numFmtId="0" fontId="8" fillId="10" borderId="0" xfId="0" applyFont="1" applyFill="1" applyBorder="1" applyAlignment="1" applyProtection="1">
      <alignment horizontal="center" vertical="center" wrapText="1"/>
    </xf>
    <xf numFmtId="0" fontId="8" fillId="10" borderId="0" xfId="0" applyFont="1" applyFill="1" applyBorder="1" applyAlignment="1" applyProtection="1">
      <alignment horizontal="left" vertical="center"/>
      <protection locked="0"/>
    </xf>
    <xf numFmtId="9" fontId="8" fillId="10" borderId="0" xfId="0" applyNumberFormat="1" applyFont="1" applyFill="1" applyBorder="1" applyAlignment="1" applyProtection="1">
      <alignment horizontal="center" vertical="center"/>
      <protection locked="0"/>
    </xf>
    <xf numFmtId="0" fontId="8" fillId="10" borderId="0" xfId="0" applyFont="1" applyFill="1" applyProtection="1">
      <protection locked="0"/>
    </xf>
    <xf numFmtId="0" fontId="8" fillId="0" borderId="0" xfId="0" applyFont="1" applyFill="1" applyBorder="1" applyAlignment="1" applyProtection="1">
      <alignment horizontal="center" vertical="center"/>
      <protection locked="0"/>
    </xf>
    <xf numFmtId="0" fontId="8" fillId="6" borderId="0" xfId="0" applyFont="1" applyFill="1" applyAlignment="1" applyProtection="1">
      <alignment horizontal="center" vertical="center"/>
      <protection locked="0"/>
    </xf>
    <xf numFmtId="0" fontId="8" fillId="7" borderId="0" xfId="0" applyFont="1" applyFill="1" applyAlignment="1" applyProtection="1">
      <alignment horizontal="center" vertical="center"/>
      <protection locked="0"/>
    </xf>
    <xf numFmtId="0" fontId="8" fillId="8" borderId="0" xfId="0" applyFont="1" applyFill="1" applyAlignment="1" applyProtection="1">
      <alignment horizontal="center" vertical="center"/>
      <protection locked="0"/>
    </xf>
    <xf numFmtId="0" fontId="8" fillId="9" borderId="0" xfId="0" applyFont="1" applyFill="1" applyAlignment="1" applyProtection="1">
      <alignment horizontal="center" vertical="center"/>
      <protection locked="0"/>
    </xf>
    <xf numFmtId="0" fontId="9" fillId="0" borderId="0" xfId="0" applyFont="1" applyAlignment="1" applyProtection="1">
      <alignment horizontal="center" vertical="center"/>
      <protection locked="0"/>
    </xf>
    <xf numFmtId="0" fontId="8" fillId="0" borderId="0" xfId="0" applyFont="1" applyFill="1" applyBorder="1" applyAlignment="1">
      <alignment horizontal="center" vertical="center"/>
    </xf>
    <xf numFmtId="0" fontId="8" fillId="0" borderId="0" xfId="0" applyFont="1" applyBorder="1" applyAlignment="1" applyProtection="1">
      <alignment horizontal="center" vertical="center"/>
      <protection locked="0"/>
    </xf>
    <xf numFmtId="0" fontId="8" fillId="18" borderId="2" xfId="0" applyFont="1" applyFill="1" applyBorder="1" applyAlignment="1" applyProtection="1">
      <alignment horizontal="center" vertical="center" wrapText="1"/>
    </xf>
    <xf numFmtId="9" fontId="0" fillId="0" borderId="2" xfId="0" applyNumberFormat="1" applyBorder="1" applyAlignment="1">
      <alignment horizontal="center" vertical="center"/>
    </xf>
    <xf numFmtId="0" fontId="10" fillId="0" borderId="0" xfId="0" applyFont="1" applyAlignment="1">
      <alignment horizontal="center" vertical="center" wrapText="1"/>
    </xf>
    <xf numFmtId="0" fontId="10" fillId="0" borderId="0" xfId="0" applyFont="1"/>
    <xf numFmtId="0" fontId="12" fillId="0" borderId="0" xfId="0" applyFont="1" applyAlignment="1">
      <alignment horizontal="center" vertical="center" wrapText="1"/>
    </xf>
    <xf numFmtId="0" fontId="13" fillId="0" borderId="0" xfId="0" applyFont="1" applyAlignment="1">
      <alignment horizontal="center" vertical="center" wrapText="1"/>
    </xf>
    <xf numFmtId="0" fontId="14" fillId="16"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15" fillId="20" borderId="9" xfId="0" applyFont="1" applyFill="1" applyBorder="1" applyAlignment="1">
      <alignment horizontal="center" vertical="center" wrapText="1"/>
    </xf>
    <xf numFmtId="0" fontId="15" fillId="20" borderId="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21"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0" fillId="10" borderId="0" xfId="0" applyFont="1" applyFill="1" applyBorder="1"/>
    <xf numFmtId="0" fontId="14" fillId="10" borderId="0" xfId="0" applyFont="1" applyFill="1" applyBorder="1" applyAlignment="1">
      <alignment horizontal="center" vertical="center"/>
    </xf>
    <xf numFmtId="0" fontId="13" fillId="10" borderId="0" xfId="0" applyFont="1" applyFill="1" applyBorder="1"/>
    <xf numFmtId="0" fontId="8" fillId="4" borderId="2" xfId="0" applyFont="1" applyFill="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8" fillId="7" borderId="2" xfId="0" applyFont="1" applyFill="1" applyBorder="1" applyAlignment="1" applyProtection="1">
      <alignment horizontal="center" vertical="center" wrapText="1"/>
    </xf>
    <xf numFmtId="0" fontId="8" fillId="0" borderId="2" xfId="0" applyFont="1" applyBorder="1" applyAlignment="1" applyProtection="1">
      <alignment horizontal="center" vertical="center" wrapText="1"/>
      <protection locked="0"/>
    </xf>
    <xf numFmtId="0" fontId="8" fillId="0" borderId="2" xfId="0" applyFont="1" applyBorder="1" applyAlignment="1" applyProtection="1">
      <alignment horizontal="left" vertical="center" wrapText="1"/>
      <protection locked="0"/>
    </xf>
    <xf numFmtId="166" fontId="8" fillId="10" borderId="2" xfId="0" applyNumberFormat="1" applyFont="1" applyFill="1" applyBorder="1" applyAlignment="1" applyProtection="1">
      <alignment horizontal="center" vertical="center" wrapText="1"/>
      <protection locked="0"/>
    </xf>
    <xf numFmtId="0" fontId="8" fillId="10" borderId="9" xfId="0" applyFont="1" applyFill="1" applyBorder="1" applyAlignment="1" applyProtection="1">
      <alignment vertical="center" wrapText="1"/>
      <protection locked="0"/>
    </xf>
    <xf numFmtId="0" fontId="8" fillId="10" borderId="3" xfId="0" applyFont="1" applyFill="1" applyBorder="1" applyAlignment="1" applyProtection="1">
      <alignment vertical="center" wrapText="1"/>
      <protection locked="0"/>
    </xf>
    <xf numFmtId="0" fontId="16" fillId="10" borderId="2" xfId="0" applyFont="1" applyFill="1" applyBorder="1" applyAlignment="1" applyProtection="1">
      <alignment horizontal="left" vertical="center" wrapText="1"/>
      <protection locked="0"/>
    </xf>
    <xf numFmtId="0" fontId="16" fillId="10" borderId="2" xfId="0" applyFont="1" applyFill="1" applyBorder="1" applyAlignment="1" applyProtection="1">
      <alignment horizontal="center" vertical="center" wrapText="1"/>
      <protection locked="0"/>
    </xf>
    <xf numFmtId="0" fontId="8" fillId="10" borderId="10" xfId="0" applyFont="1" applyFill="1" applyBorder="1" applyAlignment="1" applyProtection="1">
      <alignment horizontal="center" vertical="center" wrapText="1"/>
      <protection locked="0"/>
    </xf>
    <xf numFmtId="0" fontId="8" fillId="10" borderId="10" xfId="0" applyFont="1" applyFill="1" applyBorder="1" applyAlignment="1" applyProtection="1">
      <alignment horizontal="left" vertical="center" wrapText="1"/>
      <protection locked="0"/>
    </xf>
    <xf numFmtId="9" fontId="8" fillId="10" borderId="2" xfId="1" applyFont="1" applyFill="1" applyBorder="1" applyAlignment="1" applyProtection="1">
      <alignment horizontal="center" vertical="center" wrapText="1"/>
      <protection locked="0"/>
    </xf>
    <xf numFmtId="0" fontId="8" fillId="4" borderId="9" xfId="0" applyFont="1" applyFill="1" applyBorder="1" applyAlignment="1" applyProtection="1">
      <alignment horizontal="center" vertical="center" wrapText="1"/>
      <protection locked="0"/>
    </xf>
    <xf numFmtId="164" fontId="8" fillId="4" borderId="2" xfId="2" applyFont="1" applyFill="1" applyBorder="1" applyAlignment="1" applyProtection="1">
      <alignment horizontal="center" vertical="center" wrapText="1"/>
      <protection locked="0"/>
    </xf>
    <xf numFmtId="164" fontId="8" fillId="10" borderId="2" xfId="2" applyFont="1" applyFill="1" applyBorder="1" applyAlignment="1" applyProtection="1">
      <alignment horizontal="center" vertical="center" wrapText="1"/>
      <protection locked="0"/>
    </xf>
    <xf numFmtId="164" fontId="8" fillId="10" borderId="2" xfId="2" applyFont="1" applyFill="1" applyBorder="1" applyAlignment="1" applyProtection="1">
      <alignment horizontal="left" vertical="center" wrapText="1"/>
      <protection locked="0"/>
    </xf>
    <xf numFmtId="164" fontId="8" fillId="0" borderId="2" xfId="2" applyFont="1" applyFill="1" applyBorder="1" applyAlignment="1" applyProtection="1">
      <alignment horizontal="center" vertical="center" wrapText="1"/>
    </xf>
    <xf numFmtId="0" fontId="8" fillId="10" borderId="9" xfId="0" applyFont="1" applyFill="1" applyBorder="1" applyAlignment="1" applyProtection="1">
      <alignment horizontal="center" vertical="center" wrapText="1"/>
      <protection locked="0"/>
    </xf>
    <xf numFmtId="164" fontId="8" fillId="0" borderId="0" xfId="2" applyFont="1" applyProtection="1">
      <protection locked="0"/>
    </xf>
    <xf numFmtId="0" fontId="8" fillId="10" borderId="9" xfId="0" applyFont="1" applyFill="1" applyBorder="1" applyAlignment="1" applyProtection="1">
      <alignment horizontal="left" vertical="center" wrapText="1"/>
      <protection locked="0"/>
    </xf>
    <xf numFmtId="0" fontId="16" fillId="10" borderId="9" xfId="0" applyFont="1" applyFill="1" applyBorder="1" applyAlignment="1" applyProtection="1">
      <alignment horizontal="left" vertical="center" wrapText="1"/>
      <protection locked="0"/>
    </xf>
    <xf numFmtId="0" fontId="16" fillId="10" borderId="9" xfId="0" applyFont="1" applyFill="1" applyBorder="1" applyAlignment="1" applyProtection="1">
      <alignment horizontal="center" vertical="center" wrapText="1"/>
      <protection locked="0"/>
    </xf>
    <xf numFmtId="9" fontId="16" fillId="10" borderId="9" xfId="0" applyNumberFormat="1" applyFont="1" applyFill="1" applyBorder="1" applyAlignment="1" applyProtection="1">
      <alignment horizontal="center" vertical="center" wrapText="1"/>
      <protection locked="0"/>
    </xf>
    <xf numFmtId="9" fontId="16" fillId="10" borderId="2" xfId="1" applyFont="1" applyFill="1" applyBorder="1" applyAlignment="1" applyProtection="1">
      <alignment horizontal="center" vertical="center" wrapText="1"/>
    </xf>
    <xf numFmtId="9" fontId="8" fillId="10" borderId="9" xfId="0" applyNumberFormat="1" applyFont="1" applyFill="1" applyBorder="1" applyAlignment="1" applyProtection="1">
      <alignment horizontal="center" vertical="center" wrapText="1"/>
      <protection locked="0"/>
    </xf>
    <xf numFmtId="0" fontId="8" fillId="0" borderId="9" xfId="0" applyFont="1" applyFill="1" applyBorder="1" applyAlignment="1" applyProtection="1">
      <alignment horizontal="center" vertical="center" wrapText="1"/>
    </xf>
    <xf numFmtId="0" fontId="17" fillId="0" borderId="0" xfId="0" applyFont="1"/>
    <xf numFmtId="0" fontId="8" fillId="10" borderId="2" xfId="0" applyFont="1" applyFill="1" applyBorder="1" applyAlignment="1" applyProtection="1">
      <alignment horizontal="center" vertical="top" wrapText="1"/>
      <protection locked="0"/>
    </xf>
    <xf numFmtId="0" fontId="8" fillId="4" borderId="10" xfId="0" applyFont="1" applyFill="1" applyBorder="1" applyAlignment="1" applyProtection="1">
      <alignment horizontal="center" vertical="center" wrapText="1"/>
      <protection locked="0"/>
    </xf>
    <xf numFmtId="9" fontId="8" fillId="10" borderId="2" xfId="0" applyNumberFormat="1" applyFont="1" applyFill="1" applyBorder="1" applyAlignment="1" applyProtection="1">
      <alignment horizontal="center" vertical="center"/>
      <protection locked="0"/>
    </xf>
    <xf numFmtId="0" fontId="8" fillId="10" borderId="2" xfId="0" applyFont="1" applyFill="1" applyBorder="1" applyAlignment="1" applyProtection="1">
      <alignment horizontal="center" vertical="center"/>
      <protection locked="0"/>
    </xf>
    <xf numFmtId="0" fontId="8" fillId="12" borderId="2" xfId="0" applyFont="1" applyFill="1" applyBorder="1" applyAlignment="1" applyProtection="1">
      <alignment horizontal="center" vertical="center" wrapText="1"/>
    </xf>
    <xf numFmtId="0" fontId="8" fillId="0" borderId="2" xfId="0" applyFont="1" applyBorder="1" applyAlignment="1" applyProtection="1">
      <alignment horizontal="left" vertical="center"/>
      <protection locked="0"/>
    </xf>
    <xf numFmtId="0" fontId="8" fillId="10" borderId="2" xfId="0" applyFont="1" applyFill="1" applyBorder="1" applyAlignment="1" applyProtection="1">
      <alignment vertical="center" wrapText="1"/>
      <protection locked="0"/>
    </xf>
    <xf numFmtId="10" fontId="0" fillId="0" borderId="2" xfId="0" applyNumberFormat="1" applyBorder="1" applyAlignment="1">
      <alignment horizontal="center" vertical="center"/>
    </xf>
    <xf numFmtId="0" fontId="6" fillId="0" borderId="2" xfId="0" applyFont="1" applyBorder="1" applyAlignment="1">
      <alignment horizontal="center" vertical="center"/>
    </xf>
    <xf numFmtId="0" fontId="6" fillId="0" borderId="0" xfId="0" applyFont="1"/>
    <xf numFmtId="0" fontId="18" fillId="0" borderId="9" xfId="0" applyFont="1" applyBorder="1" applyAlignment="1">
      <alignment horizontal="center" vertical="center" wrapText="1"/>
    </xf>
    <xf numFmtId="0" fontId="6" fillId="10" borderId="2" xfId="0" applyFont="1" applyFill="1" applyBorder="1" applyAlignment="1">
      <alignment horizontal="center" vertical="center"/>
    </xf>
    <xf numFmtId="0" fontId="6" fillId="10" borderId="0" xfId="0" applyFont="1" applyFill="1"/>
    <xf numFmtId="0" fontId="19" fillId="20" borderId="2" xfId="0" applyFont="1" applyFill="1" applyBorder="1" applyAlignment="1">
      <alignment horizontal="center" vertical="center"/>
    </xf>
    <xf numFmtId="0" fontId="19" fillId="10" borderId="0" xfId="0" applyFont="1" applyFill="1" applyBorder="1"/>
    <xf numFmtId="1" fontId="19" fillId="20" borderId="2" xfId="0" applyNumberFormat="1" applyFont="1" applyFill="1" applyBorder="1" applyAlignment="1">
      <alignment horizontal="center" vertical="center"/>
    </xf>
    <xf numFmtId="0" fontId="19" fillId="4" borderId="2" xfId="0" applyFont="1" applyFill="1" applyBorder="1" applyAlignment="1">
      <alignment horizontal="center" vertical="center"/>
    </xf>
    <xf numFmtId="1" fontId="19" fillId="4" borderId="2" xfId="0" applyNumberFormat="1" applyFont="1" applyFill="1" applyBorder="1" applyAlignment="1">
      <alignment horizontal="center" vertical="center"/>
    </xf>
    <xf numFmtId="0" fontId="19" fillId="21" borderId="2" xfId="0" applyFont="1" applyFill="1" applyBorder="1" applyAlignment="1">
      <alignment horizontal="center" vertical="center"/>
    </xf>
    <xf numFmtId="1" fontId="19" fillId="21" borderId="2" xfId="0" applyNumberFormat="1" applyFont="1" applyFill="1" applyBorder="1" applyAlignment="1">
      <alignment horizontal="center" vertical="center"/>
    </xf>
    <xf numFmtId="0" fontId="19" fillId="5" borderId="9" xfId="0" applyFont="1" applyFill="1" applyBorder="1" applyAlignment="1">
      <alignment horizontal="center" vertical="center"/>
    </xf>
    <xf numFmtId="0" fontId="19" fillId="5" borderId="2" xfId="0" applyFont="1" applyFill="1" applyBorder="1" applyAlignment="1">
      <alignment horizontal="center" vertical="center"/>
    </xf>
    <xf numFmtId="1" fontId="19" fillId="5" borderId="2" xfId="0" applyNumberFormat="1" applyFont="1" applyFill="1" applyBorder="1" applyAlignment="1">
      <alignment horizontal="center" vertical="center"/>
    </xf>
    <xf numFmtId="1" fontId="20" fillId="0" borderId="2" xfId="0" applyNumberFormat="1" applyFont="1" applyBorder="1" applyAlignment="1">
      <alignment horizontal="center" vertical="center"/>
    </xf>
    <xf numFmtId="1" fontId="20" fillId="0" borderId="0" xfId="0" applyNumberFormat="1" applyFont="1" applyBorder="1" applyAlignment="1">
      <alignment horizontal="center" vertical="center"/>
    </xf>
    <xf numFmtId="1" fontId="21" fillId="0" borderId="0" xfId="0" applyNumberFormat="1" applyFont="1" applyBorder="1" applyAlignment="1">
      <alignment horizontal="center" vertical="center"/>
    </xf>
    <xf numFmtId="1" fontId="22" fillId="0" borderId="0" xfId="0" applyNumberFormat="1" applyFont="1" applyBorder="1" applyAlignment="1">
      <alignment horizontal="center" vertical="center"/>
    </xf>
    <xf numFmtId="0" fontId="10" fillId="0" borderId="0" xfId="0" applyFont="1" applyAlignment="1">
      <alignment horizontal="center" wrapText="1"/>
    </xf>
    <xf numFmtId="1" fontId="10" fillId="0" borderId="0" xfId="0" applyNumberFormat="1" applyFont="1" applyBorder="1" applyAlignment="1">
      <alignment horizontal="center" vertical="center" wrapText="1"/>
    </xf>
    <xf numFmtId="0" fontId="10" fillId="18" borderId="2" xfId="0" applyFont="1" applyFill="1" applyBorder="1" applyAlignment="1">
      <alignment horizontal="center" vertical="center" wrapText="1"/>
    </xf>
    <xf numFmtId="0" fontId="10" fillId="19" borderId="2" xfId="0" applyFont="1" applyFill="1" applyBorder="1" applyAlignment="1">
      <alignment horizontal="center" vertical="center" wrapText="1"/>
    </xf>
    <xf numFmtId="1" fontId="10" fillId="19" borderId="2" xfId="0" applyNumberFormat="1" applyFont="1" applyFill="1" applyBorder="1" applyAlignment="1">
      <alignment horizontal="center" vertical="center" wrapText="1"/>
    </xf>
    <xf numFmtId="0" fontId="8" fillId="10" borderId="9" xfId="0" applyFont="1" applyFill="1" applyBorder="1" applyAlignment="1" applyProtection="1">
      <alignment horizontal="center" vertical="center" wrapText="1"/>
      <protection locked="0"/>
    </xf>
    <xf numFmtId="0" fontId="8" fillId="10" borderId="3" xfId="0" applyFont="1" applyFill="1" applyBorder="1" applyAlignment="1" applyProtection="1">
      <alignment horizontal="center" vertical="center" wrapText="1"/>
      <protection locked="0"/>
    </xf>
    <xf numFmtId="0" fontId="8" fillId="10" borderId="9" xfId="0" applyFont="1" applyFill="1" applyBorder="1" applyAlignment="1" applyProtection="1">
      <alignment horizontal="left" vertical="center" wrapText="1"/>
      <protection locked="0"/>
    </xf>
    <xf numFmtId="0" fontId="8" fillId="10" borderId="3" xfId="0" applyFont="1" applyFill="1" applyBorder="1" applyAlignment="1" applyProtection="1">
      <alignment horizontal="left" vertical="center" wrapText="1"/>
      <protection locked="0"/>
    </xf>
    <xf numFmtId="0" fontId="8" fillId="0" borderId="9"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8" fillId="4" borderId="9" xfId="0" applyFont="1" applyFill="1" applyBorder="1" applyAlignment="1" applyProtection="1">
      <alignment horizontal="center" vertical="center" wrapText="1"/>
      <protection locked="0"/>
    </xf>
    <xf numFmtId="0" fontId="8" fillId="4" borderId="3" xfId="0" applyFont="1" applyFill="1" applyBorder="1" applyAlignment="1" applyProtection="1">
      <alignment horizontal="center" vertical="center" wrapText="1"/>
      <protection locked="0"/>
    </xf>
    <xf numFmtId="0" fontId="8" fillId="10" borderId="10" xfId="0" applyFont="1" applyFill="1" applyBorder="1" applyAlignment="1" applyProtection="1">
      <alignment horizontal="center" vertical="center" wrapText="1"/>
      <protection locked="0"/>
    </xf>
    <xf numFmtId="0" fontId="8" fillId="10" borderId="10" xfId="0" applyFont="1" applyFill="1" applyBorder="1" applyAlignment="1" applyProtection="1">
      <alignment horizontal="left" vertical="center" wrapText="1"/>
      <protection locked="0"/>
    </xf>
    <xf numFmtId="0" fontId="8" fillId="0" borderId="10" xfId="0" applyFont="1" applyFill="1" applyBorder="1" applyAlignment="1" applyProtection="1">
      <alignment horizontal="center" vertical="center" wrapText="1"/>
    </xf>
    <xf numFmtId="0" fontId="9" fillId="4" borderId="2" xfId="0" applyFont="1" applyFill="1" applyBorder="1" applyAlignment="1" applyProtection="1">
      <alignment horizontal="center" vertical="center" wrapText="1"/>
    </xf>
    <xf numFmtId="0" fontId="8" fillId="4" borderId="10"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protection locked="0"/>
    </xf>
    <xf numFmtId="0" fontId="8" fillId="13" borderId="9" xfId="0" applyFont="1" applyFill="1" applyBorder="1" applyAlignment="1" applyProtection="1">
      <alignment horizontal="center" vertical="center" wrapText="1"/>
    </xf>
    <xf numFmtId="0" fontId="8" fillId="0" borderId="9"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9"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2" xfId="0" applyFont="1" applyBorder="1" applyAlignment="1" applyProtection="1">
      <alignment horizontal="center" vertical="center"/>
    </xf>
    <xf numFmtId="165" fontId="8" fillId="0" borderId="2" xfId="0" applyNumberFormat="1" applyFont="1" applyBorder="1" applyAlignment="1" applyProtection="1">
      <alignment horizontal="center" vertical="center"/>
    </xf>
    <xf numFmtId="0" fontId="9" fillId="11" borderId="4" xfId="0" applyFont="1" applyFill="1" applyBorder="1" applyAlignment="1" applyProtection="1">
      <alignment horizontal="center" vertical="center"/>
    </xf>
    <xf numFmtId="0" fontId="9" fillId="11" borderId="5" xfId="0" applyFont="1" applyFill="1" applyBorder="1" applyAlignment="1" applyProtection="1">
      <alignment horizontal="center" vertical="center"/>
    </xf>
    <xf numFmtId="0" fontId="9" fillId="11" borderId="6" xfId="0" applyFont="1" applyFill="1" applyBorder="1" applyAlignment="1" applyProtection="1">
      <alignment horizontal="center" vertical="center"/>
    </xf>
    <xf numFmtId="0" fontId="9" fillId="11" borderId="12" xfId="0" applyFont="1" applyFill="1" applyBorder="1" applyAlignment="1" applyProtection="1">
      <alignment horizontal="center" vertical="center"/>
    </xf>
    <xf numFmtId="0" fontId="9" fillId="11" borderId="7" xfId="0" applyFont="1" applyFill="1" applyBorder="1" applyAlignment="1" applyProtection="1">
      <alignment horizontal="center" vertical="center"/>
    </xf>
    <xf numFmtId="0" fontId="8" fillId="0" borderId="2" xfId="0" applyFont="1" applyBorder="1" applyAlignment="1" applyProtection="1">
      <alignment horizontal="left" vertical="center"/>
    </xf>
    <xf numFmtId="0" fontId="8" fillId="0" borderId="2" xfId="0" applyFont="1" applyBorder="1" applyAlignment="1" applyProtection="1">
      <alignment horizontal="center"/>
    </xf>
    <xf numFmtId="0" fontId="8" fillId="0" borderId="9" xfId="0" applyFont="1" applyBorder="1" applyAlignment="1" applyProtection="1">
      <alignment horizontal="center"/>
    </xf>
    <xf numFmtId="0" fontId="8" fillId="0" borderId="9" xfId="0" applyFont="1" applyBorder="1" applyAlignment="1" applyProtection="1">
      <alignment horizontal="center" vertical="center"/>
    </xf>
    <xf numFmtId="0" fontId="9" fillId="11" borderId="2" xfId="0" applyFont="1" applyFill="1" applyBorder="1" applyAlignment="1" applyProtection="1">
      <alignment horizontal="center" vertical="center"/>
    </xf>
    <xf numFmtId="0" fontId="9" fillId="11" borderId="9" xfId="0" applyFont="1" applyFill="1" applyBorder="1" applyAlignment="1" applyProtection="1">
      <alignment horizontal="center" vertical="center"/>
    </xf>
    <xf numFmtId="0" fontId="24" fillId="2" borderId="2" xfId="0" applyFont="1" applyFill="1" applyBorder="1" applyAlignment="1" applyProtection="1">
      <alignment horizontal="center" vertical="center"/>
    </xf>
    <xf numFmtId="0" fontId="24" fillId="2" borderId="9" xfId="0" applyFont="1" applyFill="1" applyBorder="1" applyAlignment="1" applyProtection="1">
      <alignment horizontal="center" vertical="center"/>
    </xf>
    <xf numFmtId="0" fontId="8" fillId="5" borderId="2" xfId="0" applyFont="1" applyFill="1" applyBorder="1" applyAlignment="1" applyProtection="1">
      <alignment horizontal="right" vertical="center"/>
    </xf>
    <xf numFmtId="0" fontId="8" fillId="5" borderId="3" xfId="0" applyFont="1" applyFill="1" applyBorder="1" applyAlignment="1" applyProtection="1">
      <alignment horizontal="right" vertical="center"/>
    </xf>
    <xf numFmtId="0" fontId="9" fillId="5" borderId="2" xfId="0" applyFont="1" applyFill="1" applyBorder="1" applyAlignment="1" applyProtection="1">
      <alignment horizontal="center" vertical="center" wrapText="1"/>
    </xf>
    <xf numFmtId="0" fontId="9" fillId="4" borderId="2" xfId="0" applyFont="1" applyFill="1" applyBorder="1" applyAlignment="1" applyProtection="1">
      <alignment horizontal="center" vertical="center" textRotation="90" wrapText="1"/>
    </xf>
    <xf numFmtId="0" fontId="9" fillId="4" borderId="2" xfId="0" applyNumberFormat="1" applyFont="1" applyFill="1" applyBorder="1" applyAlignment="1" applyProtection="1">
      <alignment horizontal="center" vertical="center" textRotation="90" wrapText="1"/>
    </xf>
    <xf numFmtId="0" fontId="8" fillId="14" borderId="9" xfId="0" applyFont="1" applyFill="1" applyBorder="1" applyAlignment="1" applyProtection="1">
      <alignment horizontal="center" vertical="center" wrapText="1"/>
    </xf>
    <xf numFmtId="0" fontId="8" fillId="14" borderId="10" xfId="0" applyFont="1" applyFill="1" applyBorder="1" applyAlignment="1" applyProtection="1">
      <alignment horizontal="center" vertical="center" wrapText="1"/>
    </xf>
    <xf numFmtId="0" fontId="8" fillId="14" borderId="3" xfId="0" applyFont="1" applyFill="1" applyBorder="1" applyAlignment="1" applyProtection="1">
      <alignment horizontal="center" vertical="center" wrapText="1"/>
    </xf>
    <xf numFmtId="0" fontId="0" fillId="0" borderId="0" xfId="0" applyAlignment="1">
      <alignment horizontal="center" vertical="center" wrapText="1"/>
    </xf>
    <xf numFmtId="0" fontId="0" fillId="0" borderId="0" xfId="0" applyAlignment="1">
      <alignment horizontal="center"/>
    </xf>
    <xf numFmtId="0" fontId="14" fillId="16"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11" fillId="0" borderId="0" xfId="0" applyFont="1" applyAlignment="1">
      <alignment horizontal="left" vertical="center" wrapText="1"/>
    </xf>
    <xf numFmtId="0" fontId="25" fillId="3" borderId="1" xfId="0" applyFont="1" applyFill="1" applyBorder="1" applyAlignment="1" applyProtection="1">
      <alignment horizontal="center" vertical="center"/>
    </xf>
    <xf numFmtId="0" fontId="25" fillId="3" borderId="0" xfId="0" applyFont="1" applyFill="1" applyBorder="1" applyAlignment="1" applyProtection="1">
      <alignment horizontal="center" vertical="center"/>
    </xf>
  </cellXfs>
  <cellStyles count="3">
    <cellStyle name="Millares" xfId="2" builtinId="3"/>
    <cellStyle name="Normal" xfId="0" builtinId="0"/>
    <cellStyle name="Porcentaje" xfId="1" builtinId="5"/>
  </cellStyles>
  <dxfs count="4">
    <dxf>
      <fill>
        <patternFill>
          <bgColor rgb="FFCBCA96"/>
        </patternFill>
      </fill>
    </dxf>
    <dxf>
      <fill>
        <patternFill>
          <bgColor rgb="FFFFFF99"/>
        </patternFill>
      </fill>
    </dxf>
    <dxf>
      <fill>
        <patternFill>
          <bgColor rgb="FFD29B00"/>
        </patternFill>
      </fill>
    </dxf>
    <dxf>
      <fill>
        <patternFill>
          <bgColor rgb="FFFF4747"/>
        </patternFill>
      </fill>
    </dxf>
  </dxfs>
  <tableStyles count="0" defaultTableStyle="TableStyleMedium2" defaultPivotStyle="PivotStyleLight16"/>
  <colors>
    <mruColors>
      <color rgb="FFFFFFCC"/>
      <color rgb="FFFF3399"/>
      <color rgb="FF92D050"/>
      <color rgb="FFFF4747"/>
      <color rgb="FFFFFF99"/>
      <color rgb="FFFF9900"/>
      <color rgb="FFCBCA96"/>
      <color rgb="FF993300"/>
      <color rgb="FFA50021"/>
      <color rgb="FFD29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CO"/>
              <a:t>TIPOS DE RIESGOS </a:t>
            </a:r>
          </a:p>
          <a:p>
            <a:pPr>
              <a:defRPr/>
            </a:pPr>
            <a:r>
              <a:rPr lang="es-CO"/>
              <a:t>ANT V2 2017</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MX"/>
        </a:p>
      </c:txPr>
    </c:title>
    <c:autoTitleDeleted val="0"/>
    <c:plotArea>
      <c:layout/>
      <c:barChart>
        <c:barDir val="bar"/>
        <c:grouping val="clustered"/>
        <c:varyColors val="0"/>
        <c:ser>
          <c:idx val="0"/>
          <c:order val="0"/>
          <c:spPr>
            <a:solidFill>
              <a:srgbClr val="0070C0">
                <a:alpha val="85000"/>
              </a:srgb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rgbClr val="FFFF00"/>
                    </a:solidFill>
                    <a:latin typeface="+mn-lt"/>
                    <a:ea typeface="+mn-ea"/>
                    <a:cs typeface="+mn-cs"/>
                  </a:defRPr>
                </a:pPr>
                <a:endParaRPr lang="es-MX"/>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'Tipos de riesgos ANT V2 2017'!$A$20:$A$25</c:f>
              <c:strCache>
                <c:ptCount val="6"/>
                <c:pt idx="0">
                  <c:v>Riesgo operativo</c:v>
                </c:pt>
                <c:pt idx="1">
                  <c:v>Riesgo de tecnología</c:v>
                </c:pt>
                <c:pt idx="2">
                  <c:v>Riesgo de cumplimiento</c:v>
                </c:pt>
                <c:pt idx="3">
                  <c:v>Riesgo de imagen</c:v>
                </c:pt>
                <c:pt idx="4">
                  <c:v>Riesgo financiero</c:v>
                </c:pt>
                <c:pt idx="5">
                  <c:v>Riesgo estratégico</c:v>
                </c:pt>
              </c:strCache>
            </c:strRef>
          </c:cat>
          <c:val>
            <c:numRef>
              <c:f>'Tipos de riesgos ANT V2 2017'!$B$20:$B$25</c:f>
              <c:numCache>
                <c:formatCode>General</c:formatCode>
                <c:ptCount val="6"/>
                <c:pt idx="0">
                  <c:v>29</c:v>
                </c:pt>
                <c:pt idx="1">
                  <c:v>1</c:v>
                </c:pt>
                <c:pt idx="2">
                  <c:v>15</c:v>
                </c:pt>
                <c:pt idx="3">
                  <c:v>5</c:v>
                </c:pt>
                <c:pt idx="4">
                  <c:v>6</c:v>
                </c:pt>
                <c:pt idx="5">
                  <c:v>9</c:v>
                </c:pt>
              </c:numCache>
            </c:numRef>
          </c:val>
          <c:extLst>
            <c:ext xmlns:c16="http://schemas.microsoft.com/office/drawing/2014/chart" uri="{C3380CC4-5D6E-409C-BE32-E72D297353CC}">
              <c16:uniqueId val="{00000000-B754-4A2B-ACE5-096C7FE11B15}"/>
            </c:ext>
          </c:extLst>
        </c:ser>
        <c:dLbls>
          <c:showLegendKey val="0"/>
          <c:showVal val="1"/>
          <c:showCatName val="0"/>
          <c:showSerName val="0"/>
          <c:showPercent val="0"/>
          <c:showBubbleSize val="0"/>
        </c:dLbls>
        <c:gapWidth val="65"/>
        <c:axId val="188995456"/>
        <c:axId val="188993920"/>
      </c:barChart>
      <c:valAx>
        <c:axId val="188993920"/>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MX"/>
          </a:p>
        </c:txPr>
        <c:crossAx val="188995456"/>
        <c:crosses val="autoZero"/>
        <c:crossBetween val="between"/>
      </c:valAx>
      <c:catAx>
        <c:axId val="188995456"/>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050" b="1" i="0" u="none" strike="noStrike" kern="1200" cap="all" baseline="0">
                <a:solidFill>
                  <a:schemeClr val="dk1">
                    <a:lumMod val="75000"/>
                    <a:lumOff val="25000"/>
                  </a:schemeClr>
                </a:solidFill>
                <a:latin typeface="+mn-lt"/>
                <a:ea typeface="+mn-ea"/>
                <a:cs typeface="+mn-cs"/>
              </a:defRPr>
            </a:pPr>
            <a:endParaRPr lang="es-MX"/>
          </a:p>
        </c:txPr>
        <c:crossAx val="188993920"/>
        <c:crosses val="autoZero"/>
        <c:auto val="1"/>
        <c:lblAlgn val="ctr"/>
        <c:lblOffset val="100"/>
        <c:noMultiLvlLbl val="0"/>
      </c:cat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MX"/>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MX"/>
    </a:p>
  </c:txPr>
  <c:printSettings>
    <c:headerFooter/>
    <c:pageMargins b="0.75000000000000155" l="0.70000000000000062" r="0.70000000000000062" t="0.7500000000000015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en-US" sz="1600"/>
              <a:t>Dinamica</a:t>
            </a:r>
            <a:r>
              <a:rPr lang="en-US" sz="1600" baseline="0"/>
              <a:t> global del análisis de riesgos </a:t>
            </a:r>
            <a:r>
              <a:rPr lang="en-US" sz="1600"/>
              <a:t>ANT V2</a:t>
            </a:r>
          </a:p>
        </c:rich>
      </c:tx>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es-MX"/>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2506556888578968"/>
          <c:y val="8.3480885444310871E-3"/>
          <c:w val="0.78425115008549762"/>
          <c:h val="0.79956423700139467"/>
        </c:manualLayout>
      </c:layout>
      <c:bar3DChart>
        <c:barDir val="col"/>
        <c:grouping val="standard"/>
        <c:varyColors val="0"/>
        <c:ser>
          <c:idx val="0"/>
          <c:order val="0"/>
          <c:tx>
            <c:strRef>
              <c:f>'Análisis global ANT V2'!$D$4</c:f>
              <c:strCache>
                <c:ptCount val="1"/>
                <c:pt idx="0">
                  <c:v>Extremo </c:v>
                </c:pt>
              </c:strCache>
            </c:strRef>
          </c:tx>
          <c:spPr>
            <a:solidFill>
              <a:srgbClr val="FF0000"/>
            </a:solidFill>
            <a:ln w="12700">
              <a:solidFill>
                <a:srgbClr val="C00000"/>
              </a:solidFill>
            </a:ln>
            <a:effectLst/>
            <a:sp3d contourW="12700">
              <a:contourClr>
                <a:srgbClr val="C00000"/>
              </a:contourClr>
            </a:sp3d>
          </c:spPr>
          <c:invertIfNegative val="0"/>
          <c:dLbls>
            <c:dLbl>
              <c:idx val="0"/>
              <c:layout>
                <c:manualLayout>
                  <c:x val="1.4321516465909841E-3"/>
                  <c:y val="4.12979351032449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CCE-4B2D-A2B7-3F5B53434962}"/>
                </c:ext>
              </c:extLst>
            </c:dLbl>
            <c:dLbl>
              <c:idx val="1"/>
              <c:layout>
                <c:manualLayout>
                  <c:x val="0"/>
                  <c:y val="4.12979351032448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CCE-4B2D-A2B7-3F5B53434962}"/>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global ANT V2'!$C$5:$C$6</c:f>
              <c:strCache>
                <c:ptCount val="2"/>
                <c:pt idx="0">
                  <c:v>Riesgo Inherente</c:v>
                </c:pt>
                <c:pt idx="1">
                  <c:v>Riesgo Residual</c:v>
                </c:pt>
              </c:strCache>
            </c:strRef>
          </c:cat>
          <c:val>
            <c:numRef>
              <c:f>'Análisis global ANT V2'!$D$5:$D$6</c:f>
              <c:numCache>
                <c:formatCode>General</c:formatCode>
                <c:ptCount val="2"/>
                <c:pt idx="0">
                  <c:v>17</c:v>
                </c:pt>
                <c:pt idx="1">
                  <c:v>11</c:v>
                </c:pt>
              </c:numCache>
            </c:numRef>
          </c:val>
          <c:extLst>
            <c:ext xmlns:c16="http://schemas.microsoft.com/office/drawing/2014/chart" uri="{C3380CC4-5D6E-409C-BE32-E72D297353CC}">
              <c16:uniqueId val="{00000000-FCCE-4B2D-A2B7-3F5B53434962}"/>
            </c:ext>
          </c:extLst>
        </c:ser>
        <c:ser>
          <c:idx val="1"/>
          <c:order val="1"/>
          <c:tx>
            <c:strRef>
              <c:f>'Análisis global ANT V2'!$E$4</c:f>
              <c:strCache>
                <c:ptCount val="1"/>
                <c:pt idx="0">
                  <c:v>Alto </c:v>
                </c:pt>
              </c:strCache>
            </c:strRef>
          </c:tx>
          <c:spPr>
            <a:solidFill>
              <a:srgbClr val="FF9900"/>
            </a:solidFill>
            <a:ln w="12700">
              <a:solidFill>
                <a:schemeClr val="accent2">
                  <a:lumMod val="50000"/>
                </a:schemeClr>
              </a:solidFill>
            </a:ln>
            <a:effectLst/>
            <a:sp3d contourW="12700">
              <a:contourClr>
                <a:schemeClr val="accent2">
                  <a:lumMod val="50000"/>
                </a:schemeClr>
              </a:contourClr>
            </a:sp3d>
          </c:spPr>
          <c:invertIfNegative val="0"/>
          <c:dLbls>
            <c:dLbl>
              <c:idx val="0"/>
              <c:layout>
                <c:manualLayout>
                  <c:x val="1.4321516465909841E-3"/>
                  <c:y val="3.7364798426745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CCE-4B2D-A2B7-3F5B53434962}"/>
                </c:ext>
              </c:extLst>
            </c:dLbl>
            <c:dLbl>
              <c:idx val="1"/>
              <c:layout>
                <c:manualLayout>
                  <c:x val="1.4321516465909841E-3"/>
                  <c:y val="4.12979351032448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CCE-4B2D-A2B7-3F5B53434962}"/>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global ANT V2'!$C$5:$C$6</c:f>
              <c:strCache>
                <c:ptCount val="2"/>
                <c:pt idx="0">
                  <c:v>Riesgo Inherente</c:v>
                </c:pt>
                <c:pt idx="1">
                  <c:v>Riesgo Residual</c:v>
                </c:pt>
              </c:strCache>
            </c:strRef>
          </c:cat>
          <c:val>
            <c:numRef>
              <c:f>'Análisis global ANT V2'!$E$5:$E$6</c:f>
              <c:numCache>
                <c:formatCode>General</c:formatCode>
                <c:ptCount val="2"/>
                <c:pt idx="0">
                  <c:v>37</c:v>
                </c:pt>
                <c:pt idx="1">
                  <c:v>27</c:v>
                </c:pt>
              </c:numCache>
            </c:numRef>
          </c:val>
          <c:extLst>
            <c:ext xmlns:c16="http://schemas.microsoft.com/office/drawing/2014/chart" uri="{C3380CC4-5D6E-409C-BE32-E72D297353CC}">
              <c16:uniqueId val="{00000001-FCCE-4B2D-A2B7-3F5B53434962}"/>
            </c:ext>
          </c:extLst>
        </c:ser>
        <c:ser>
          <c:idx val="2"/>
          <c:order val="2"/>
          <c:tx>
            <c:strRef>
              <c:f>'Análisis global ANT V2'!$F$4</c:f>
              <c:strCache>
                <c:ptCount val="1"/>
                <c:pt idx="0">
                  <c:v>Moderado </c:v>
                </c:pt>
              </c:strCache>
            </c:strRef>
          </c:tx>
          <c:spPr>
            <a:solidFill>
              <a:srgbClr val="FFFF99"/>
            </a:solidFill>
            <a:ln w="12700">
              <a:solidFill>
                <a:schemeClr val="accent4">
                  <a:lumMod val="75000"/>
                </a:schemeClr>
              </a:solidFill>
            </a:ln>
            <a:effectLst/>
            <a:sp3d contourW="12700">
              <a:contourClr>
                <a:schemeClr val="accent4">
                  <a:lumMod val="75000"/>
                </a:schemeClr>
              </a:contourClr>
            </a:sp3d>
          </c:spPr>
          <c:invertIfNegative val="0"/>
          <c:dLbls>
            <c:dLbl>
              <c:idx val="0"/>
              <c:layout>
                <c:manualLayout>
                  <c:x val="1.7185819759091794E-2"/>
                  <c:y val="4.32645034414945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CCE-4B2D-A2B7-3F5B53434962}"/>
                </c:ext>
              </c:extLst>
            </c:dLbl>
            <c:dLbl>
              <c:idx val="1"/>
              <c:layout>
                <c:manualLayout>
                  <c:x val="1.718581975909169E-2"/>
                  <c:y val="4.12979351032448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CCE-4B2D-A2B7-3F5B53434962}"/>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global ANT V2'!$C$5:$C$6</c:f>
              <c:strCache>
                <c:ptCount val="2"/>
                <c:pt idx="0">
                  <c:v>Riesgo Inherente</c:v>
                </c:pt>
                <c:pt idx="1">
                  <c:v>Riesgo Residual</c:v>
                </c:pt>
              </c:strCache>
            </c:strRef>
          </c:cat>
          <c:val>
            <c:numRef>
              <c:f>'Análisis global ANT V2'!$F$5:$F$6</c:f>
              <c:numCache>
                <c:formatCode>General</c:formatCode>
                <c:ptCount val="2"/>
                <c:pt idx="0">
                  <c:v>9</c:v>
                </c:pt>
                <c:pt idx="1">
                  <c:v>22</c:v>
                </c:pt>
              </c:numCache>
            </c:numRef>
          </c:val>
          <c:extLst>
            <c:ext xmlns:c16="http://schemas.microsoft.com/office/drawing/2014/chart" uri="{C3380CC4-5D6E-409C-BE32-E72D297353CC}">
              <c16:uniqueId val="{00000002-FCCE-4B2D-A2B7-3F5B53434962}"/>
            </c:ext>
          </c:extLst>
        </c:ser>
        <c:ser>
          <c:idx val="3"/>
          <c:order val="3"/>
          <c:tx>
            <c:strRef>
              <c:f>'Análisis global ANT V2'!$G$4</c:f>
              <c:strCache>
                <c:ptCount val="1"/>
                <c:pt idx="0">
                  <c:v>Bajo </c:v>
                </c:pt>
              </c:strCache>
            </c:strRef>
          </c:tx>
          <c:spPr>
            <a:solidFill>
              <a:srgbClr val="92D050"/>
            </a:solidFill>
            <a:ln w="12700">
              <a:solidFill>
                <a:schemeClr val="accent6">
                  <a:lumMod val="50000"/>
                </a:schemeClr>
              </a:solidFill>
            </a:ln>
            <a:effectLst/>
            <a:sp3d contourW="12700">
              <a:contourClr>
                <a:schemeClr val="accent6">
                  <a:lumMod val="50000"/>
                </a:schemeClr>
              </a:contourClr>
            </a:sp3d>
          </c:spPr>
          <c:invertIfNegative val="0"/>
          <c:dLbls>
            <c:dLbl>
              <c:idx val="0"/>
              <c:layout>
                <c:manualLayout>
                  <c:x val="8.5929098795460186E-3"/>
                  <c:y val="3.7364798426745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CCE-4B2D-A2B7-3F5B53434962}"/>
                </c:ext>
              </c:extLst>
            </c:dLbl>
            <c:dLbl>
              <c:idx val="1"/>
              <c:layout>
                <c:manualLayout>
                  <c:x val="1.4321516465909829E-2"/>
                  <c:y val="3.93313667649952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CCE-4B2D-A2B7-3F5B53434962}"/>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global ANT V2'!$C$5:$C$6</c:f>
              <c:strCache>
                <c:ptCount val="2"/>
                <c:pt idx="0">
                  <c:v>Riesgo Inherente</c:v>
                </c:pt>
                <c:pt idx="1">
                  <c:v>Riesgo Residual</c:v>
                </c:pt>
              </c:strCache>
            </c:strRef>
          </c:cat>
          <c:val>
            <c:numRef>
              <c:f>'Análisis global ANT V2'!$G$5:$G$6</c:f>
              <c:numCache>
                <c:formatCode>General</c:formatCode>
                <c:ptCount val="2"/>
                <c:pt idx="0">
                  <c:v>2</c:v>
                </c:pt>
                <c:pt idx="1">
                  <c:v>5</c:v>
                </c:pt>
              </c:numCache>
            </c:numRef>
          </c:val>
          <c:extLst>
            <c:ext xmlns:c16="http://schemas.microsoft.com/office/drawing/2014/chart" uri="{C3380CC4-5D6E-409C-BE32-E72D297353CC}">
              <c16:uniqueId val="{00000003-FCCE-4B2D-A2B7-3F5B53434962}"/>
            </c:ext>
          </c:extLst>
        </c:ser>
        <c:dLbls>
          <c:showLegendKey val="0"/>
          <c:showVal val="1"/>
          <c:showCatName val="0"/>
          <c:showSerName val="0"/>
          <c:showPercent val="0"/>
          <c:showBubbleSize val="0"/>
        </c:dLbls>
        <c:gapWidth val="150"/>
        <c:shape val="box"/>
        <c:axId val="189914112"/>
        <c:axId val="189801216"/>
        <c:axId val="187497088"/>
      </c:bar3DChart>
      <c:catAx>
        <c:axId val="1899141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89801216"/>
        <c:crosses val="autoZero"/>
        <c:auto val="1"/>
        <c:lblAlgn val="ctr"/>
        <c:lblOffset val="100"/>
        <c:noMultiLvlLbl val="0"/>
      </c:catAx>
      <c:valAx>
        <c:axId val="189801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89914112"/>
        <c:crosses val="autoZero"/>
        <c:crossBetween val="between"/>
      </c:valAx>
      <c:serAx>
        <c:axId val="187497088"/>
        <c:scaling>
          <c:orientation val="minMax"/>
        </c:scaling>
        <c:delete val="0"/>
        <c:axPos val="b"/>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s-MX"/>
          </a:p>
        </c:txPr>
        <c:crossAx val="189801216"/>
        <c:crosses val="autoZero"/>
      </c:ser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800" b="0" i="0" u="none" strike="noStrike" kern="1200" baseline="0">
                <a:solidFill>
                  <a:schemeClr val="tx1">
                    <a:lumMod val="65000"/>
                    <a:lumOff val="35000"/>
                  </a:schemeClr>
                </a:solidFill>
                <a:latin typeface="+mn-lt"/>
                <a:ea typeface="+mn-ea"/>
                <a:cs typeface="+mn-cs"/>
              </a:defRPr>
            </a:pPr>
            <a:endParaRPr lang="es-MX"/>
          </a:p>
        </c:txPr>
      </c:dTable>
      <c:spPr>
        <a:solidFill>
          <a:schemeClr val="bg1">
            <a:lumMod val="95000"/>
          </a:schemeClr>
        </a:solidFill>
        <a:ln>
          <a:noFill/>
        </a:ln>
        <a:effectLst/>
      </c:spPr>
    </c:plotArea>
    <c:legend>
      <c:legendPos val="b"/>
      <c:layout>
        <c:manualLayout>
          <c:xMode val="edge"/>
          <c:yMode val="edge"/>
          <c:x val="0.34235752078476628"/>
          <c:y val="6.1841113454828116E-2"/>
          <c:w val="0.35351660836990206"/>
          <c:h val="9.5119507732082595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000000000000289" l="0.70000000000000062" r="0.70000000000000062" t="0.7500000000000028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0"/>
    </c:view3D>
    <c:floor>
      <c:thickness val="0"/>
    </c:floor>
    <c:sideWall>
      <c:thickness val="0"/>
    </c:sideWall>
    <c:backWall>
      <c:thickness val="0"/>
    </c:backWall>
    <c:plotArea>
      <c:layout>
        <c:manualLayout>
          <c:layoutTarget val="inner"/>
          <c:xMode val="edge"/>
          <c:yMode val="edge"/>
          <c:x val="8.0322476814468011E-2"/>
          <c:y val="7.511435739847817E-3"/>
          <c:w val="0.63722893657570812"/>
          <c:h val="0.79349456021316089"/>
        </c:manualLayout>
      </c:layout>
      <c:bar3DChart>
        <c:barDir val="col"/>
        <c:grouping val="standard"/>
        <c:varyColors val="0"/>
        <c:ser>
          <c:idx val="0"/>
          <c:order val="0"/>
          <c:tx>
            <c:strRef>
              <c:f>'Riesgo residual por Proceso V2'!$B$2</c:f>
              <c:strCache>
                <c:ptCount val="1"/>
                <c:pt idx="0">
                  <c:v>Extremo </c:v>
                </c:pt>
              </c:strCache>
            </c:strRef>
          </c:tx>
          <c:spPr>
            <a:solidFill>
              <a:srgbClr val="FF0000"/>
            </a:solidFill>
            <a:ln w="19050">
              <a:solidFill>
                <a:srgbClr val="C00000"/>
              </a:solidFill>
            </a:ln>
          </c:spPr>
          <c:invertIfNegative val="0"/>
          <c:cat>
            <c:strRef>
              <c:f>'Riesgo residual por Proceso V2'!$A$3:$A$18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Apoyo juridico</c:v>
                </c:pt>
                <c:pt idx="15">
                  <c:v>Seguimiento, evaluación y mejora</c:v>
                </c:pt>
              </c:strCache>
            </c:strRef>
          </c:cat>
          <c:val>
            <c:numRef>
              <c:f>'Riesgo residual por Proceso V2'!$B$3:$B$18</c:f>
              <c:numCache>
                <c:formatCode>General</c:formatCode>
                <c:ptCount val="16"/>
                <c:pt idx="0">
                  <c:v>0</c:v>
                </c:pt>
                <c:pt idx="1">
                  <c:v>0</c:v>
                </c:pt>
                <c:pt idx="2">
                  <c:v>1</c:v>
                </c:pt>
                <c:pt idx="3">
                  <c:v>1</c:v>
                </c:pt>
                <c:pt idx="4">
                  <c:v>0</c:v>
                </c:pt>
                <c:pt idx="5">
                  <c:v>1</c:v>
                </c:pt>
                <c:pt idx="6">
                  <c:v>2</c:v>
                </c:pt>
                <c:pt idx="7">
                  <c:v>1</c:v>
                </c:pt>
                <c:pt idx="8">
                  <c:v>0</c:v>
                </c:pt>
                <c:pt idx="9">
                  <c:v>3</c:v>
                </c:pt>
                <c:pt idx="10">
                  <c:v>0</c:v>
                </c:pt>
                <c:pt idx="11">
                  <c:v>0</c:v>
                </c:pt>
                <c:pt idx="12">
                  <c:v>1</c:v>
                </c:pt>
                <c:pt idx="13">
                  <c:v>1</c:v>
                </c:pt>
                <c:pt idx="14">
                  <c:v>0</c:v>
                </c:pt>
                <c:pt idx="15">
                  <c:v>0</c:v>
                </c:pt>
              </c:numCache>
            </c:numRef>
          </c:val>
          <c:extLst>
            <c:ext xmlns:c16="http://schemas.microsoft.com/office/drawing/2014/chart" uri="{C3380CC4-5D6E-409C-BE32-E72D297353CC}">
              <c16:uniqueId val="{00000000-7A02-4F0A-9BAE-837A75F16974}"/>
            </c:ext>
          </c:extLst>
        </c:ser>
        <c:ser>
          <c:idx val="1"/>
          <c:order val="1"/>
          <c:tx>
            <c:strRef>
              <c:f>'Riesgo residual por Proceso V2'!$C$2</c:f>
              <c:strCache>
                <c:ptCount val="1"/>
                <c:pt idx="0">
                  <c:v>Alto </c:v>
                </c:pt>
              </c:strCache>
            </c:strRef>
          </c:tx>
          <c:spPr>
            <a:solidFill>
              <a:srgbClr val="FF9900"/>
            </a:solidFill>
            <a:ln>
              <a:solidFill>
                <a:srgbClr val="993300"/>
              </a:solidFill>
            </a:ln>
          </c:spPr>
          <c:invertIfNegative val="0"/>
          <c:dPt>
            <c:idx val="15"/>
            <c:invertIfNegative val="0"/>
            <c:bubble3D val="0"/>
            <c:spPr>
              <a:solidFill>
                <a:srgbClr val="FF9900"/>
              </a:solidFill>
              <a:ln>
                <a:solidFill>
                  <a:schemeClr val="accent2">
                    <a:lumMod val="75000"/>
                  </a:schemeClr>
                </a:solidFill>
              </a:ln>
            </c:spPr>
            <c:extLst>
              <c:ext xmlns:c16="http://schemas.microsoft.com/office/drawing/2014/chart" uri="{C3380CC4-5D6E-409C-BE32-E72D297353CC}">
                <c16:uniqueId val="{0000000D-29CF-45CF-B958-509AEF6302C4}"/>
              </c:ext>
            </c:extLst>
          </c:dPt>
          <c:cat>
            <c:strRef>
              <c:f>'Riesgo residual por Proceso V2'!$A$3:$A$18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Apoyo juridico</c:v>
                </c:pt>
                <c:pt idx="15">
                  <c:v>Seguimiento, evaluación y mejora</c:v>
                </c:pt>
              </c:strCache>
            </c:strRef>
          </c:cat>
          <c:val>
            <c:numRef>
              <c:f>'Riesgo residual por Proceso V2'!$C$3:$C$18</c:f>
              <c:numCache>
                <c:formatCode>General</c:formatCode>
                <c:ptCount val="16"/>
                <c:pt idx="0">
                  <c:v>1</c:v>
                </c:pt>
                <c:pt idx="1">
                  <c:v>0</c:v>
                </c:pt>
                <c:pt idx="2">
                  <c:v>2</c:v>
                </c:pt>
                <c:pt idx="3">
                  <c:v>0</c:v>
                </c:pt>
                <c:pt idx="4">
                  <c:v>0</c:v>
                </c:pt>
                <c:pt idx="5">
                  <c:v>1</c:v>
                </c:pt>
                <c:pt idx="6">
                  <c:v>1</c:v>
                </c:pt>
                <c:pt idx="7">
                  <c:v>2</c:v>
                </c:pt>
                <c:pt idx="8">
                  <c:v>1</c:v>
                </c:pt>
                <c:pt idx="9">
                  <c:v>2</c:v>
                </c:pt>
                <c:pt idx="10">
                  <c:v>3</c:v>
                </c:pt>
                <c:pt idx="11">
                  <c:v>3</c:v>
                </c:pt>
                <c:pt idx="12">
                  <c:v>4</c:v>
                </c:pt>
                <c:pt idx="13">
                  <c:v>4</c:v>
                </c:pt>
                <c:pt idx="14">
                  <c:v>0</c:v>
                </c:pt>
                <c:pt idx="15">
                  <c:v>3</c:v>
                </c:pt>
              </c:numCache>
            </c:numRef>
          </c:val>
          <c:extLst>
            <c:ext xmlns:c16="http://schemas.microsoft.com/office/drawing/2014/chart" uri="{C3380CC4-5D6E-409C-BE32-E72D297353CC}">
              <c16:uniqueId val="{00000001-7A02-4F0A-9BAE-837A75F16974}"/>
            </c:ext>
          </c:extLst>
        </c:ser>
        <c:ser>
          <c:idx val="2"/>
          <c:order val="2"/>
          <c:tx>
            <c:strRef>
              <c:f>'Riesgo residual por Proceso V2'!$D$2</c:f>
              <c:strCache>
                <c:ptCount val="1"/>
                <c:pt idx="0">
                  <c:v>Moderado </c:v>
                </c:pt>
              </c:strCache>
            </c:strRef>
          </c:tx>
          <c:spPr>
            <a:solidFill>
              <a:srgbClr val="FFFF99"/>
            </a:solidFill>
            <a:ln>
              <a:solidFill>
                <a:schemeClr val="accent4">
                  <a:lumMod val="75000"/>
                </a:schemeClr>
              </a:solidFill>
            </a:ln>
          </c:spPr>
          <c:invertIfNegative val="0"/>
          <c:cat>
            <c:strRef>
              <c:f>'Riesgo residual por Proceso V2'!$A$3:$A$18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Apoyo juridico</c:v>
                </c:pt>
                <c:pt idx="15">
                  <c:v>Seguimiento, evaluación y mejora</c:v>
                </c:pt>
              </c:strCache>
            </c:strRef>
          </c:cat>
          <c:val>
            <c:numRef>
              <c:f>'Riesgo residual por Proceso V2'!$D$3:$D$18</c:f>
              <c:numCache>
                <c:formatCode>General</c:formatCode>
                <c:ptCount val="16"/>
                <c:pt idx="0">
                  <c:v>2</c:v>
                </c:pt>
                <c:pt idx="1">
                  <c:v>3</c:v>
                </c:pt>
                <c:pt idx="2">
                  <c:v>2</c:v>
                </c:pt>
                <c:pt idx="3">
                  <c:v>1</c:v>
                </c:pt>
                <c:pt idx="4">
                  <c:v>2</c:v>
                </c:pt>
                <c:pt idx="5">
                  <c:v>0</c:v>
                </c:pt>
                <c:pt idx="6">
                  <c:v>5</c:v>
                </c:pt>
                <c:pt idx="7">
                  <c:v>0</c:v>
                </c:pt>
                <c:pt idx="8">
                  <c:v>0</c:v>
                </c:pt>
                <c:pt idx="9">
                  <c:v>0</c:v>
                </c:pt>
                <c:pt idx="10">
                  <c:v>0</c:v>
                </c:pt>
                <c:pt idx="11">
                  <c:v>1</c:v>
                </c:pt>
                <c:pt idx="12">
                  <c:v>3</c:v>
                </c:pt>
                <c:pt idx="13">
                  <c:v>0</c:v>
                </c:pt>
                <c:pt idx="14">
                  <c:v>0</c:v>
                </c:pt>
                <c:pt idx="15">
                  <c:v>3</c:v>
                </c:pt>
              </c:numCache>
            </c:numRef>
          </c:val>
          <c:extLst>
            <c:ext xmlns:c16="http://schemas.microsoft.com/office/drawing/2014/chart" uri="{C3380CC4-5D6E-409C-BE32-E72D297353CC}">
              <c16:uniqueId val="{00000002-7A02-4F0A-9BAE-837A75F16974}"/>
            </c:ext>
          </c:extLst>
        </c:ser>
        <c:ser>
          <c:idx val="3"/>
          <c:order val="3"/>
          <c:tx>
            <c:strRef>
              <c:f>'Riesgo residual por Proceso V2'!$E$2</c:f>
              <c:strCache>
                <c:ptCount val="1"/>
                <c:pt idx="0">
                  <c:v>Bajo </c:v>
                </c:pt>
              </c:strCache>
            </c:strRef>
          </c:tx>
          <c:spPr>
            <a:solidFill>
              <a:srgbClr val="92D050"/>
            </a:solidFill>
            <a:ln>
              <a:solidFill>
                <a:schemeClr val="accent6">
                  <a:lumMod val="50000"/>
                </a:schemeClr>
              </a:solidFill>
            </a:ln>
          </c:spPr>
          <c:invertIfNegative val="0"/>
          <c:cat>
            <c:strRef>
              <c:f>'Riesgo residual por Proceso V2'!$A$3:$A$18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Apoyo juridico</c:v>
                </c:pt>
                <c:pt idx="15">
                  <c:v>Seguimiento, evaluación y mejora</c:v>
                </c:pt>
              </c:strCache>
            </c:strRef>
          </c:cat>
          <c:val>
            <c:numRef>
              <c:f>'Riesgo residual por Proceso V2'!$E$3:$E$18</c:f>
              <c:numCache>
                <c:formatCode>General</c:formatCode>
                <c:ptCount val="16"/>
                <c:pt idx="0">
                  <c:v>0</c:v>
                </c:pt>
                <c:pt idx="1">
                  <c:v>0</c:v>
                </c:pt>
                <c:pt idx="2">
                  <c:v>0</c:v>
                </c:pt>
                <c:pt idx="3">
                  <c:v>0</c:v>
                </c:pt>
                <c:pt idx="4">
                  <c:v>0</c:v>
                </c:pt>
                <c:pt idx="5">
                  <c:v>0</c:v>
                </c:pt>
                <c:pt idx="6">
                  <c:v>1</c:v>
                </c:pt>
                <c:pt idx="7">
                  <c:v>0</c:v>
                </c:pt>
                <c:pt idx="8">
                  <c:v>0</c:v>
                </c:pt>
                <c:pt idx="9">
                  <c:v>0</c:v>
                </c:pt>
                <c:pt idx="10">
                  <c:v>1</c:v>
                </c:pt>
                <c:pt idx="11">
                  <c:v>0</c:v>
                </c:pt>
                <c:pt idx="12">
                  <c:v>0</c:v>
                </c:pt>
                <c:pt idx="13">
                  <c:v>0</c:v>
                </c:pt>
                <c:pt idx="14">
                  <c:v>3</c:v>
                </c:pt>
                <c:pt idx="15">
                  <c:v>0</c:v>
                </c:pt>
              </c:numCache>
            </c:numRef>
          </c:val>
          <c:extLst>
            <c:ext xmlns:c16="http://schemas.microsoft.com/office/drawing/2014/chart" uri="{C3380CC4-5D6E-409C-BE32-E72D297353CC}">
              <c16:uniqueId val="{00000003-7A02-4F0A-9BAE-837A75F16974}"/>
            </c:ext>
          </c:extLst>
        </c:ser>
        <c:dLbls>
          <c:showLegendKey val="0"/>
          <c:showVal val="0"/>
          <c:showCatName val="0"/>
          <c:showSerName val="0"/>
          <c:showPercent val="0"/>
          <c:showBubbleSize val="0"/>
        </c:dLbls>
        <c:gapWidth val="150"/>
        <c:shape val="box"/>
        <c:axId val="189856000"/>
        <c:axId val="189854464"/>
        <c:axId val="189798592"/>
      </c:bar3DChart>
      <c:valAx>
        <c:axId val="189854464"/>
        <c:scaling>
          <c:orientation val="minMax"/>
        </c:scaling>
        <c:delete val="0"/>
        <c:axPos val="l"/>
        <c:majorGridlines/>
        <c:numFmt formatCode="General" sourceLinked="1"/>
        <c:majorTickMark val="out"/>
        <c:minorTickMark val="none"/>
        <c:tickLblPos val="nextTo"/>
        <c:crossAx val="189856000"/>
        <c:crosses val="autoZero"/>
        <c:crossBetween val="between"/>
      </c:valAx>
      <c:catAx>
        <c:axId val="189856000"/>
        <c:scaling>
          <c:orientation val="minMax"/>
        </c:scaling>
        <c:delete val="0"/>
        <c:axPos val="b"/>
        <c:majorGridlines/>
        <c:numFmt formatCode="General" sourceLinked="0"/>
        <c:majorTickMark val="out"/>
        <c:minorTickMark val="none"/>
        <c:tickLblPos val="nextTo"/>
        <c:txPr>
          <a:bodyPr/>
          <a:lstStyle/>
          <a:p>
            <a:pPr>
              <a:defRPr sz="2400"/>
            </a:pPr>
            <a:endParaRPr lang="es-MX"/>
          </a:p>
        </c:txPr>
        <c:crossAx val="189854464"/>
        <c:crosses val="autoZero"/>
        <c:auto val="1"/>
        <c:lblAlgn val="ctr"/>
        <c:lblOffset val="100"/>
        <c:noMultiLvlLbl val="0"/>
      </c:catAx>
      <c:serAx>
        <c:axId val="189798592"/>
        <c:scaling>
          <c:orientation val="minMax"/>
        </c:scaling>
        <c:delete val="0"/>
        <c:axPos val="b"/>
        <c:majorTickMark val="out"/>
        <c:minorTickMark val="none"/>
        <c:tickLblPos val="nextTo"/>
        <c:crossAx val="189854464"/>
        <c:crosses val="autoZero"/>
      </c:serAx>
    </c:plotArea>
    <c:legend>
      <c:legendPos val="r"/>
      <c:layout>
        <c:manualLayout>
          <c:xMode val="edge"/>
          <c:yMode val="edge"/>
          <c:x val="0.79297579337306445"/>
          <c:y val="0.21511933693501425"/>
          <c:w val="0.17693208310134736"/>
          <c:h val="0.36313683760596682"/>
        </c:manualLayout>
      </c:layout>
      <c:overlay val="0"/>
      <c:txPr>
        <a:bodyPr/>
        <a:lstStyle/>
        <a:p>
          <a:pPr>
            <a:defRPr sz="3200"/>
          </a:pPr>
          <a:endParaRPr lang="es-MX"/>
        </a:p>
      </c:txPr>
    </c:legend>
    <c:plotVisOnly val="1"/>
    <c:dispBlanksAs val="gap"/>
    <c:showDLblsOverMax val="0"/>
  </c:chart>
  <c:txPr>
    <a:bodyPr/>
    <a:lstStyle/>
    <a:p>
      <a:pPr>
        <a:defRPr sz="1400"/>
      </a:pPr>
      <a:endParaRPr lang="es-MX"/>
    </a:p>
  </c:txPr>
  <c:printSettings>
    <c:headerFooter/>
    <c:pageMargins b="0.75000000000000322" l="0.70000000000000062" r="0.70000000000000062" t="0.75000000000000322"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15875</xdr:rowOff>
    </xdr:from>
    <xdr:to>
      <xdr:col>12</xdr:col>
      <xdr:colOff>365125</xdr:colOff>
      <xdr:row>34</xdr:row>
      <xdr:rowOff>31750</xdr:rowOff>
    </xdr:to>
    <xdr:graphicFrame macro="">
      <xdr:nvGraphicFramePr>
        <xdr:cNvPr id="3" name="Gráfico 2">
          <a:extLst>
            <a:ext uri="{FF2B5EF4-FFF2-40B4-BE49-F238E27FC236}">
              <a16:creationId xmlns:a16="http://schemas.microsoft.com/office/drawing/2014/main" id="{9611970A-898A-4DB5-A04D-4D7D141EA6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22224</xdr:colOff>
      <xdr:row>0</xdr:row>
      <xdr:rowOff>1</xdr:rowOff>
    </xdr:from>
    <xdr:to>
      <xdr:col>15</xdr:col>
      <xdr:colOff>647699</xdr:colOff>
      <xdr:row>36</xdr:row>
      <xdr:rowOff>95251</xdr:rowOff>
    </xdr:to>
    <xdr:graphicFrame macro="">
      <xdr:nvGraphicFramePr>
        <xdr:cNvPr id="3" name="Gráfico 2">
          <a:extLst>
            <a:ext uri="{FF2B5EF4-FFF2-40B4-BE49-F238E27FC236}">
              <a16:creationId xmlns:a16="http://schemas.microsoft.com/office/drawing/2014/main" id="{6C9A8A17-12C1-40E3-821A-2400587221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30</xdr:col>
      <xdr:colOff>136072</xdr:colOff>
      <xdr:row>42</xdr:row>
      <xdr:rowOff>95249</xdr:rowOff>
    </xdr:to>
    <xdr:graphicFrame macro="">
      <xdr:nvGraphicFramePr>
        <xdr:cNvPr id="2" name="1 Gráfico">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5"/>
  <sheetViews>
    <sheetView showGridLines="0" tabSelected="1" zoomScale="50" zoomScaleNormal="50" zoomScaleSheetLayoutView="40" workbookViewId="0">
      <pane xSplit="4" ySplit="10" topLeftCell="E11" activePane="bottomRight" state="frozen"/>
      <selection activeCell="A5" sqref="A5"/>
      <selection pane="topRight" activeCell="E5" sqref="E5"/>
      <selection pane="bottomLeft" activeCell="A11" sqref="A11"/>
      <selection pane="bottomRight" activeCell="D8" sqref="D8:D10"/>
    </sheetView>
  </sheetViews>
  <sheetFormatPr baseColWidth="10" defaultColWidth="11" defaultRowHeight="18" x14ac:dyDescent="0.25"/>
  <cols>
    <col min="1" max="1" width="4.85546875" style="31" customWidth="1"/>
    <col min="2" max="2" width="9" style="27" customWidth="1"/>
    <col min="3" max="3" width="28.42578125" style="26" customWidth="1"/>
    <col min="4" max="4" width="33.5703125" style="27" customWidth="1"/>
    <col min="5" max="5" width="29.28515625" style="27" customWidth="1"/>
    <col min="6" max="6" width="92.42578125" style="28" customWidth="1"/>
    <col min="7" max="7" width="56.7109375" style="28" customWidth="1"/>
    <col min="8" max="9" width="11" style="27" customWidth="1"/>
    <col min="10" max="10" width="15.7109375" style="27" customWidth="1"/>
    <col min="11" max="11" width="22.140625" style="29" customWidth="1"/>
    <col min="12" max="12" width="73.140625" style="28" customWidth="1"/>
    <col min="13" max="14" width="11" style="27" customWidth="1"/>
    <col min="15" max="15" width="15.7109375" style="27" customWidth="1"/>
    <col min="16" max="16" width="15.28515625" style="27" customWidth="1"/>
    <col min="17" max="17" width="60.42578125" style="30" customWidth="1"/>
    <col min="18" max="18" width="32.42578125" style="27" customWidth="1"/>
    <col min="19" max="19" width="52.7109375" style="27" customWidth="1"/>
    <col min="20" max="20" width="12.42578125" style="31" customWidth="1"/>
    <col min="21" max="21" width="7.42578125" style="31" customWidth="1"/>
    <col min="22" max="22" width="7.7109375" style="31" customWidth="1"/>
    <col min="23" max="23" width="8" style="31" customWidth="1"/>
    <col min="24" max="24" width="7.5703125" style="31" customWidth="1"/>
    <col min="25" max="25" width="7.85546875" style="31" customWidth="1"/>
    <col min="26" max="26" width="13" style="31" customWidth="1"/>
    <col min="27" max="27" width="62" style="31" customWidth="1"/>
    <col min="28" max="28" width="26.85546875" style="31" customWidth="1"/>
    <col min="29" max="29" width="111.5703125" style="31" customWidth="1"/>
    <col min="30" max="30" width="45.7109375" style="31" customWidth="1"/>
    <col min="31" max="16384" width="11" style="31"/>
  </cols>
  <sheetData>
    <row r="1" spans="2:30" ht="27.75" customHeight="1" x14ac:dyDescent="0.25"/>
    <row r="2" spans="2:30" s="32" customFormat="1" ht="26.25" hidden="1" customHeight="1" x14ac:dyDescent="0.25">
      <c r="C2" s="33"/>
      <c r="D2" s="164"/>
      <c r="E2" s="164"/>
      <c r="F2" s="164"/>
      <c r="G2" s="167" t="s">
        <v>77</v>
      </c>
      <c r="H2" s="167"/>
      <c r="I2" s="167"/>
      <c r="J2" s="167"/>
      <c r="K2" s="167"/>
      <c r="L2" s="156" t="s">
        <v>84</v>
      </c>
      <c r="M2" s="156"/>
      <c r="N2" s="156"/>
      <c r="O2" s="156"/>
      <c r="P2" s="156"/>
      <c r="Q2" s="156"/>
      <c r="R2" s="156"/>
      <c r="S2" s="156"/>
      <c r="T2" s="158" t="s">
        <v>80</v>
      </c>
      <c r="U2" s="159"/>
      <c r="V2" s="159"/>
      <c r="W2" s="159"/>
      <c r="X2" s="159"/>
      <c r="Y2" s="159"/>
      <c r="Z2" s="159"/>
      <c r="AA2" s="159"/>
      <c r="AB2" s="160"/>
      <c r="AC2" s="156" t="s">
        <v>83</v>
      </c>
      <c r="AD2" s="156"/>
    </row>
    <row r="3" spans="2:30" s="32" customFormat="1" ht="35.25" hidden="1" customHeight="1" x14ac:dyDescent="0.25">
      <c r="C3" s="33"/>
      <c r="D3" s="164"/>
      <c r="E3" s="164"/>
      <c r="F3" s="164"/>
      <c r="G3" s="167" t="s">
        <v>78</v>
      </c>
      <c r="H3" s="167"/>
      <c r="I3" s="167"/>
      <c r="J3" s="167"/>
      <c r="K3" s="167"/>
      <c r="L3" s="156" t="s">
        <v>86</v>
      </c>
      <c r="M3" s="156"/>
      <c r="N3" s="156"/>
      <c r="O3" s="156"/>
      <c r="P3" s="156"/>
      <c r="Q3" s="156"/>
      <c r="R3" s="156"/>
      <c r="S3" s="156"/>
      <c r="T3" s="158" t="s">
        <v>81</v>
      </c>
      <c r="U3" s="159"/>
      <c r="V3" s="159"/>
      <c r="W3" s="159"/>
      <c r="X3" s="159"/>
      <c r="Y3" s="159"/>
      <c r="Z3" s="159"/>
      <c r="AA3" s="159"/>
      <c r="AB3" s="160"/>
      <c r="AC3" s="156">
        <v>1</v>
      </c>
      <c r="AD3" s="156"/>
    </row>
    <row r="4" spans="2:30" s="32" customFormat="1" ht="69" hidden="1" customHeight="1" x14ac:dyDescent="0.25">
      <c r="C4" s="33"/>
      <c r="D4" s="165"/>
      <c r="E4" s="165"/>
      <c r="F4" s="165"/>
      <c r="G4" s="168" t="s">
        <v>79</v>
      </c>
      <c r="H4" s="168"/>
      <c r="I4" s="168"/>
      <c r="J4" s="168"/>
      <c r="K4" s="168"/>
      <c r="L4" s="166" t="s">
        <v>85</v>
      </c>
      <c r="M4" s="166"/>
      <c r="N4" s="166"/>
      <c r="O4" s="166"/>
      <c r="P4" s="166"/>
      <c r="Q4" s="166"/>
      <c r="R4" s="166"/>
      <c r="S4" s="166"/>
      <c r="T4" s="161" t="s">
        <v>82</v>
      </c>
      <c r="U4" s="162"/>
      <c r="V4" s="162"/>
      <c r="W4" s="162"/>
      <c r="X4" s="162"/>
      <c r="Y4" s="162"/>
      <c r="Z4" s="162"/>
      <c r="AA4" s="159"/>
      <c r="AB4" s="160"/>
      <c r="AC4" s="157">
        <v>42803</v>
      </c>
      <c r="AD4" s="157"/>
    </row>
    <row r="5" spans="2:30" s="32" customFormat="1" ht="42.75" customHeight="1" x14ac:dyDescent="0.25">
      <c r="B5" s="169" t="s">
        <v>761</v>
      </c>
      <c r="C5" s="169"/>
      <c r="D5" s="169"/>
      <c r="E5" s="170"/>
      <c r="F5" s="170"/>
      <c r="G5" s="170"/>
      <c r="H5" s="170"/>
      <c r="I5" s="170"/>
      <c r="J5" s="170"/>
      <c r="K5" s="170"/>
      <c r="L5" s="170"/>
      <c r="M5" s="170"/>
      <c r="N5" s="170"/>
      <c r="O5" s="170"/>
      <c r="P5" s="170"/>
      <c r="Q5" s="170"/>
      <c r="R5" s="170"/>
      <c r="S5" s="170"/>
      <c r="T5" s="170"/>
      <c r="U5" s="170"/>
      <c r="V5" s="170"/>
      <c r="W5" s="170"/>
      <c r="X5" s="170"/>
      <c r="Y5" s="170"/>
      <c r="Z5" s="170"/>
      <c r="AA5" s="34"/>
      <c r="AB5" s="35"/>
      <c r="AC5" s="184" t="s">
        <v>0</v>
      </c>
      <c r="AD5" s="185"/>
    </row>
    <row r="6" spans="2:30" s="32" customFormat="1" ht="33" hidden="1" customHeight="1" x14ac:dyDescent="0.25">
      <c r="B6" s="172" t="s">
        <v>21</v>
      </c>
      <c r="C6" s="172"/>
      <c r="D6" s="172"/>
      <c r="E6" s="163" t="e">
        <f>#REF!</f>
        <v>#REF!</v>
      </c>
      <c r="F6" s="163"/>
      <c r="G6" s="163"/>
      <c r="H6" s="163"/>
      <c r="I6" s="164"/>
      <c r="J6" s="164"/>
      <c r="K6" s="164"/>
      <c r="L6" s="164"/>
      <c r="M6" s="164"/>
      <c r="N6" s="164"/>
      <c r="O6" s="164"/>
      <c r="P6" s="164"/>
      <c r="Q6" s="164"/>
      <c r="R6" s="164"/>
      <c r="S6" s="164"/>
      <c r="T6" s="164"/>
      <c r="U6" s="164"/>
      <c r="V6" s="164"/>
      <c r="W6" s="164"/>
      <c r="X6" s="164"/>
      <c r="Y6" s="164"/>
      <c r="Z6" s="164"/>
      <c r="AA6" s="164"/>
      <c r="AB6" s="164"/>
      <c r="AC6" s="164"/>
      <c r="AD6" s="164"/>
    </row>
    <row r="7" spans="2:30" s="32" customFormat="1" ht="35.25" hidden="1" customHeight="1" x14ac:dyDescent="0.25">
      <c r="B7" s="171" t="s">
        <v>18</v>
      </c>
      <c r="C7" s="171"/>
      <c r="D7" s="171"/>
      <c r="E7" s="163" t="e">
        <f>#REF!</f>
        <v>#REF!</v>
      </c>
      <c r="F7" s="163"/>
      <c r="G7" s="163"/>
      <c r="H7" s="163"/>
      <c r="I7" s="164"/>
      <c r="J7" s="164"/>
      <c r="K7" s="164"/>
      <c r="L7" s="164"/>
      <c r="M7" s="164"/>
      <c r="N7" s="164"/>
      <c r="O7" s="164"/>
      <c r="P7" s="164"/>
      <c r="Q7" s="164"/>
      <c r="R7" s="164"/>
      <c r="S7" s="164"/>
      <c r="T7" s="164"/>
      <c r="U7" s="164"/>
      <c r="V7" s="164"/>
      <c r="W7" s="164"/>
      <c r="X7" s="164"/>
      <c r="Y7" s="164"/>
      <c r="Z7" s="164"/>
      <c r="AA7" s="164"/>
      <c r="AB7" s="164"/>
      <c r="AC7" s="164"/>
      <c r="AD7" s="164"/>
    </row>
    <row r="8" spans="2:30" s="32" customFormat="1" ht="63" customHeight="1" x14ac:dyDescent="0.25">
      <c r="B8" s="148" t="s">
        <v>1</v>
      </c>
      <c r="C8" s="173" t="s">
        <v>101</v>
      </c>
      <c r="D8" s="148" t="s">
        <v>2</v>
      </c>
      <c r="E8" s="148" t="s">
        <v>41</v>
      </c>
      <c r="F8" s="148" t="s">
        <v>3</v>
      </c>
      <c r="G8" s="148" t="s">
        <v>4</v>
      </c>
      <c r="H8" s="173" t="s">
        <v>16</v>
      </c>
      <c r="I8" s="173"/>
      <c r="J8" s="173"/>
      <c r="K8" s="148" t="s">
        <v>5</v>
      </c>
      <c r="L8" s="148" t="s">
        <v>6</v>
      </c>
      <c r="M8" s="173" t="s">
        <v>7</v>
      </c>
      <c r="N8" s="173"/>
      <c r="O8" s="173"/>
      <c r="P8" s="148" t="s">
        <v>8</v>
      </c>
      <c r="Q8" s="148" t="s">
        <v>9</v>
      </c>
      <c r="R8" s="148" t="s">
        <v>10</v>
      </c>
      <c r="S8" s="148" t="s">
        <v>67</v>
      </c>
      <c r="T8" s="173" t="s">
        <v>68</v>
      </c>
      <c r="U8" s="173"/>
      <c r="V8" s="173"/>
      <c r="W8" s="173"/>
      <c r="X8" s="173"/>
      <c r="Y8" s="173" t="s">
        <v>74</v>
      </c>
      <c r="Z8" s="173"/>
      <c r="AA8" s="148" t="s">
        <v>11</v>
      </c>
      <c r="AB8" s="148" t="s">
        <v>87</v>
      </c>
      <c r="AC8" s="148" t="s">
        <v>12</v>
      </c>
      <c r="AD8" s="148" t="s">
        <v>13</v>
      </c>
    </row>
    <row r="9" spans="2:30" s="32" customFormat="1" ht="39" customHeight="1" x14ac:dyDescent="0.25">
      <c r="B9" s="148"/>
      <c r="C9" s="173"/>
      <c r="D9" s="148"/>
      <c r="E9" s="148"/>
      <c r="F9" s="148"/>
      <c r="G9" s="148"/>
      <c r="H9" s="175" t="s">
        <v>40</v>
      </c>
      <c r="I9" s="175" t="s">
        <v>14</v>
      </c>
      <c r="J9" s="175" t="s">
        <v>15</v>
      </c>
      <c r="K9" s="148"/>
      <c r="L9" s="148"/>
      <c r="M9" s="174" t="s">
        <v>40</v>
      </c>
      <c r="N9" s="174" t="s">
        <v>14</v>
      </c>
      <c r="O9" s="174" t="s">
        <v>15</v>
      </c>
      <c r="P9" s="148"/>
      <c r="Q9" s="148"/>
      <c r="R9" s="148"/>
      <c r="S9" s="148"/>
      <c r="T9" s="148" t="s">
        <v>428</v>
      </c>
      <c r="U9" s="148"/>
      <c r="V9" s="148"/>
      <c r="W9" s="148"/>
      <c r="X9" s="148"/>
      <c r="Y9" s="173"/>
      <c r="Z9" s="173"/>
      <c r="AA9" s="148"/>
      <c r="AB9" s="148"/>
      <c r="AC9" s="148"/>
      <c r="AD9" s="148"/>
    </row>
    <row r="10" spans="2:30" s="32" customFormat="1" ht="69.75" customHeight="1" x14ac:dyDescent="0.25">
      <c r="B10" s="148"/>
      <c r="C10" s="173"/>
      <c r="D10" s="148"/>
      <c r="E10" s="148"/>
      <c r="F10" s="148"/>
      <c r="G10" s="148"/>
      <c r="H10" s="175"/>
      <c r="I10" s="175"/>
      <c r="J10" s="175"/>
      <c r="K10" s="148"/>
      <c r="L10" s="148"/>
      <c r="M10" s="174"/>
      <c r="N10" s="174"/>
      <c r="O10" s="174"/>
      <c r="P10" s="148"/>
      <c r="Q10" s="148"/>
      <c r="R10" s="148"/>
      <c r="S10" s="148"/>
      <c r="T10" s="36" t="s">
        <v>69</v>
      </c>
      <c r="U10" s="37" t="s">
        <v>70</v>
      </c>
      <c r="V10" s="37" t="s">
        <v>71</v>
      </c>
      <c r="W10" s="37" t="s">
        <v>72</v>
      </c>
      <c r="X10" s="37" t="s">
        <v>73</v>
      </c>
      <c r="Y10" s="36" t="s">
        <v>75</v>
      </c>
      <c r="Z10" s="36" t="s">
        <v>76</v>
      </c>
      <c r="AA10" s="148"/>
      <c r="AB10" s="148"/>
      <c r="AC10" s="148"/>
      <c r="AD10" s="148"/>
    </row>
    <row r="11" spans="2:30" ht="228.75" customHeight="1" x14ac:dyDescent="0.25">
      <c r="B11" s="38" t="s">
        <v>44</v>
      </c>
      <c r="C11" s="77" t="s">
        <v>102</v>
      </c>
      <c r="D11" s="38" t="s">
        <v>90</v>
      </c>
      <c r="E11" s="38" t="s">
        <v>43</v>
      </c>
      <c r="F11" s="39" t="s">
        <v>521</v>
      </c>
      <c r="G11" s="39" t="s">
        <v>762</v>
      </c>
      <c r="H11" s="38">
        <v>3</v>
      </c>
      <c r="I11" s="38">
        <v>3</v>
      </c>
      <c r="J11" s="40" t="str">
        <f>IF(H11+I11=0,"",IF(OR(AND(H11=1,I11=1),AND(H11=1,I11=2),AND(H11=2,I11=1),AND(H11=2,I11=2),AND(H11=3,I11=1),AND(H11=1,I11=10)),"Bajo",IF(OR(AND(H11=4,I11=1),AND(H11=3,I11=2),AND(H11=2,I11=3),AND(H11=2,I11=5),AND(H11=1,I11=3),AND(H11=1,I11=5),AND(H11=1,I11=20),AND(H11=2,I11=10)),"Moderado",IF(OR(AND(H11=5,I11=1),AND(H11=4,I11=2),AND(H11=4,I11=3),AND(H11=4,I11=5),AND(H11=3,I11=3),AND(H11=3,I11=5),AND(H11=2,I11=4),AND(H11=1,I11=4),AND(H11=1,I11=5),AND(H11=5,I11=2),AND(H11=2,I11=20),AND(H11=3,I11=10),AND(H11=4,I11=10),AND(H11=5,I11=10)),"Alto",IF(OR(AND(H11=5,I11=3),AND(H11=5,I11=4),AND(H11=5,I11=5),AND(H11=4,I11=4),AND(H11=4,I11=5),AND(H11=3,I11=4),AND(H11=3,I11=5),AND(H11=2,I11=5),AND(H11=3,I11=20),AND(H11=4,I11=20),AND(H11=5,I11=20)),"Extremo","")))))</f>
        <v>Alto</v>
      </c>
      <c r="K11" s="38" t="s">
        <v>105</v>
      </c>
      <c r="L11" s="39" t="s">
        <v>368</v>
      </c>
      <c r="M11" s="38">
        <v>2</v>
      </c>
      <c r="N11" s="38">
        <v>3</v>
      </c>
      <c r="O11" s="40" t="str">
        <f>IF(M11+N11=0,"",IF(OR(AND(M11=1,N11=1),AND(M11=1,N11=2),AND(M11=2,N11=1),AND(M11=2,N11=2),AND(M11=3,N11=1),AND(M11=1,N11=10)),"Bajo",IF(OR(AND(M11=4,N11=1),AND(M11=3,N11=2),AND(M11=2,N11=3),AND(M11=2,N11=5),AND(M11=1,N11=3),AND(M11=1,N11=5),AND(M11=1,N11=20),AND(M11=2,N11=10)),"Moderado",IF(OR(AND(M11=5,N11=1),AND(M11=4,N11=2),AND(M11=4,N11=3),AND(M11=4,N11=5),AND(M11=3,N11=3),AND(M11=3,N11=5),AND(M11=2,N11=4),AND(M11=1,N11=4),AND(M11=1,N11=5),AND(M11=5,N11=2),AND(M11=2,N11=20),AND(M11=3,N11=10),AND(M11=4,N11=10),AND(M11=5,N11=10)),"Alto",IF(OR(AND(M11=5,N11=3),AND(M11=5,N11=4),AND(M11=5,N11=5),AND(M11=4,N11=4),AND(M11=4,N11=5),AND(M11=3,N11=4),AND(M11=3,N11=5),AND(M11=2,N11=5),AND(M11=3,N11=20),AND(M11=4,N11=20),AND(M11=5,N11=20)),"Extremo","")))))</f>
        <v>Moderado</v>
      </c>
      <c r="P11" s="38" t="s">
        <v>58</v>
      </c>
      <c r="Q11" s="39" t="s">
        <v>91</v>
      </c>
      <c r="R11" s="38" t="s">
        <v>17</v>
      </c>
      <c r="S11" s="38" t="s">
        <v>279</v>
      </c>
      <c r="T11" s="38">
        <v>2</v>
      </c>
      <c r="U11" s="41">
        <v>1</v>
      </c>
      <c r="V11" s="41"/>
      <c r="W11" s="41">
        <v>1</v>
      </c>
      <c r="X11" s="41"/>
      <c r="Y11" s="41">
        <v>2</v>
      </c>
      <c r="Z11" s="43">
        <f>Y11/T11</f>
        <v>1</v>
      </c>
      <c r="AA11" s="39" t="s">
        <v>591</v>
      </c>
      <c r="AB11" s="38" t="s">
        <v>89</v>
      </c>
      <c r="AC11" s="39" t="s">
        <v>763</v>
      </c>
      <c r="AD11" s="39" t="s">
        <v>592</v>
      </c>
    </row>
    <row r="12" spans="2:30" ht="192.75" customHeight="1" x14ac:dyDescent="0.25">
      <c r="B12" s="38" t="s">
        <v>45</v>
      </c>
      <c r="C12" s="77" t="s">
        <v>102</v>
      </c>
      <c r="D12" s="38" t="s">
        <v>92</v>
      </c>
      <c r="E12" s="38" t="s">
        <v>43</v>
      </c>
      <c r="F12" s="39" t="s">
        <v>593</v>
      </c>
      <c r="G12" s="39" t="s">
        <v>268</v>
      </c>
      <c r="H12" s="38">
        <v>3</v>
      </c>
      <c r="I12" s="38">
        <v>3</v>
      </c>
      <c r="J12" s="40" t="str">
        <f t="shared" ref="J12:J13" si="0">IF(H12+I12=0,"",IF(OR(AND(H12=1,I12=1),AND(H12=1,I12=2),AND(H12=2,I12=1),AND(H12=2,I12=2),AND(H12=3,I12=1),AND(H12=1,I12=10)),"Bajo",IF(OR(AND(H12=4,I12=1),AND(H12=3,I12=2),AND(H12=2,I12=3),AND(H12=2,I12=5),AND(H12=1,I12=3),AND(H12=1,I12=5),AND(H12=1,I12=20),AND(H12=2,I12=10)),"Moderado",IF(OR(AND(H12=5,I12=1),AND(H12=4,I12=2),AND(H12=4,I12=3),AND(H12=4,I12=5),AND(H12=3,I12=3),AND(H12=3,I12=5),AND(H12=2,I12=4),AND(H12=1,I12=4),AND(H12=1,I12=5),AND(H12=5,I12=2),AND(H12=2,I12=20),AND(H12=3,I12=10),AND(H12=4,I12=10),AND(H12=5,I12=10)),"Alto",IF(OR(AND(H12=5,I12=3),AND(H12=5,I12=4),AND(H12=5,I12=5),AND(H12=4,I12=4),AND(H12=4,I12=5),AND(H12=3,I12=4),AND(H12=3,I12=5),AND(H12=2,I12=5),AND(H12=3,I12=20),AND(H12=4,I12=20),AND(H12=5,I12=20)),"Extremo","")))))</f>
        <v>Alto</v>
      </c>
      <c r="K12" s="38" t="s">
        <v>105</v>
      </c>
      <c r="L12" s="39" t="s">
        <v>93</v>
      </c>
      <c r="M12" s="38">
        <v>2</v>
      </c>
      <c r="N12" s="38">
        <v>3</v>
      </c>
      <c r="O12" s="79" t="str">
        <f t="shared" ref="O12:O13" si="1">IF(M12+N12=0,"",IF(OR(AND(M12=1,N12=1),AND(M12=1,N12=2),AND(M12=2,N12=1),AND(M12=2,N12=2),AND(M12=3,N12=1),AND(M12=1,N12=10)),"Bajo",IF(OR(AND(M12=4,N12=1),AND(M12=3,N12=2),AND(M12=2,N12=3),AND(M12=2,N12=5),AND(M12=1,N12=3),AND(M12=1,N12=5),AND(M12=1,N12=20),AND(M12=2,N12=10)),"Moderado",IF(OR(AND(M12=5,N12=1),AND(M12=4,N12=2),AND(M12=4,N12=3),AND(M12=4,N12=5),AND(M12=3,N12=3),AND(M12=3,N12=5),AND(M12=2,N12=4),AND(M12=1,N12=4),AND(M12=1,N12=5),AND(M12=5,N12=2),AND(M12=2,N12=20),AND(M12=3,N12=10),AND(M12=4,N12=10),AND(M12=5,N12=10)),"Alto",IF(OR(AND(M12=5,N12=3),AND(M12=5,N12=4),AND(M12=5,N12=5),AND(M12=4,N12=4),AND(M12=4,N12=5),AND(M12=3,N12=4),AND(M12=3,N12=5),AND(M12=2,N12=5),AND(M12=3,N12=20),AND(M12=4,N12=20),AND(M12=5,N12=20)),"Extremo","")))))</f>
        <v>Moderado</v>
      </c>
      <c r="P12" s="38" t="s">
        <v>58</v>
      </c>
      <c r="Q12" s="39" t="s">
        <v>94</v>
      </c>
      <c r="R12" s="38" t="s">
        <v>17</v>
      </c>
      <c r="S12" s="38" t="s">
        <v>95</v>
      </c>
      <c r="T12" s="38">
        <v>2</v>
      </c>
      <c r="U12" s="41">
        <v>1</v>
      </c>
      <c r="V12" s="41"/>
      <c r="W12" s="41">
        <v>1</v>
      </c>
      <c r="X12" s="41"/>
      <c r="Y12" s="41">
        <v>2</v>
      </c>
      <c r="Z12" s="43">
        <f t="shared" ref="Z12:Z13" si="2">Y12/T12</f>
        <v>1</v>
      </c>
      <c r="AA12" s="39" t="s">
        <v>680</v>
      </c>
      <c r="AB12" s="38" t="s">
        <v>89</v>
      </c>
      <c r="AC12" s="39" t="s">
        <v>632</v>
      </c>
      <c r="AD12" s="39" t="s">
        <v>633</v>
      </c>
    </row>
    <row r="13" spans="2:30" ht="267.75" customHeight="1" x14ac:dyDescent="0.25">
      <c r="B13" s="38" t="s">
        <v>46</v>
      </c>
      <c r="C13" s="77" t="s">
        <v>102</v>
      </c>
      <c r="D13" s="80" t="s">
        <v>96</v>
      </c>
      <c r="E13" s="81" t="s">
        <v>64</v>
      </c>
      <c r="F13" s="81" t="s">
        <v>522</v>
      </c>
      <c r="G13" s="81" t="s">
        <v>97</v>
      </c>
      <c r="H13" s="80">
        <v>4</v>
      </c>
      <c r="I13" s="38">
        <v>3</v>
      </c>
      <c r="J13" s="40" t="str">
        <f t="shared" si="0"/>
        <v>Alto</v>
      </c>
      <c r="K13" s="38" t="s">
        <v>105</v>
      </c>
      <c r="L13" s="39" t="s">
        <v>681</v>
      </c>
      <c r="M13" s="38">
        <v>3</v>
      </c>
      <c r="N13" s="38">
        <v>3</v>
      </c>
      <c r="O13" s="40" t="str">
        <f t="shared" si="1"/>
        <v>Alto</v>
      </c>
      <c r="P13" s="38" t="s">
        <v>58</v>
      </c>
      <c r="Q13" s="39" t="s">
        <v>764</v>
      </c>
      <c r="R13" s="38" t="s">
        <v>17</v>
      </c>
      <c r="S13" s="38" t="s">
        <v>98</v>
      </c>
      <c r="T13" s="38">
        <v>2</v>
      </c>
      <c r="U13" s="41">
        <v>1</v>
      </c>
      <c r="V13" s="41">
        <v>1</v>
      </c>
      <c r="W13" s="41"/>
      <c r="X13" s="41"/>
      <c r="Y13" s="41">
        <v>2</v>
      </c>
      <c r="Z13" s="43">
        <f t="shared" si="2"/>
        <v>1</v>
      </c>
      <c r="AA13" s="39" t="s">
        <v>682</v>
      </c>
      <c r="AB13" s="38" t="s">
        <v>89</v>
      </c>
      <c r="AC13" s="39" t="s">
        <v>765</v>
      </c>
      <c r="AD13" s="39" t="s">
        <v>634</v>
      </c>
    </row>
    <row r="14" spans="2:30" ht="150" customHeight="1" x14ac:dyDescent="0.25">
      <c r="B14" s="137" t="s">
        <v>47</v>
      </c>
      <c r="C14" s="143" t="s">
        <v>111</v>
      </c>
      <c r="D14" s="137" t="s">
        <v>103</v>
      </c>
      <c r="E14" s="137" t="s">
        <v>62</v>
      </c>
      <c r="F14" s="139" t="s">
        <v>523</v>
      </c>
      <c r="G14" s="139" t="s">
        <v>104</v>
      </c>
      <c r="H14" s="137">
        <v>3</v>
      </c>
      <c r="I14" s="137">
        <v>3</v>
      </c>
      <c r="J14" s="141" t="str">
        <f>IF(H14+I14=0,"",IF(OR(AND(H14=1,I14=1),AND(H14=1,I14=2),AND(H14=2,I14=1),AND(H14=2,I14=2),AND(H14=3,I14=1),AND(H14=1,I14=10)),"Bajo",IF(OR(AND(H14=4,I14=1),AND(H14=3,I14=2),AND(H14=2,I14=3),AND(H14=2,I14=5),AND(H14=1,I14=3),AND(H14=1,I14=5),AND(H14=1,I14=20),AND(H14=2,I14=10)),"Moderado",IF(OR(AND(H14=5,I14=1),AND(H14=4,I14=2),AND(H14=4,I14=3),AND(H14=4,I14=5),AND(H14=3,I14=3),AND(H14=3,I14=5),AND(H14=2,I14=4),AND(H14=1,I14=4),AND(H14=1,I14=5),AND(H14=5,I14=2),AND(H14=2,I14=20),AND(H14=3,I14=10),AND(H14=4,I14=10),AND(H14=5,I14=10)),"Alto",IF(OR(AND(H14=5,I14=3),AND(H14=5,I14=4),AND(H14=5,I14=5),AND(H14=4,I14=4),AND(H14=4,I14=5),AND(H14=3,I14=4),AND(H14=3,I14=5),AND(H14=2,I14=5),AND(H14=3,I14=20),AND(H14=4,I14=20),AND(H14=5,I14=20)),"Extremo","")))))</f>
        <v>Alto</v>
      </c>
      <c r="K14" s="137" t="s">
        <v>105</v>
      </c>
      <c r="L14" s="139" t="s">
        <v>429</v>
      </c>
      <c r="M14" s="137">
        <v>1</v>
      </c>
      <c r="N14" s="137">
        <v>3</v>
      </c>
      <c r="O14" s="141" t="str">
        <f>IF(M14+N14=0,"",IF(OR(AND(M14=1,N14=1),AND(M14=1,N14=2),AND(M14=2,N14=1),AND(M14=2,N14=2),AND(M14=3,N14=1),AND(M14=1,N14=10)),"Bajo",IF(OR(AND(M14=4,N14=1),AND(M14=3,N14=2),AND(M14=2,N14=3),AND(M14=2,N14=5),AND(M14=1,N14=3),AND(M14=1,N14=5),AND(M14=1,N14=20),AND(M14=2,N14=10)),"Moderado",IF(OR(AND(M14=5,N14=1),AND(M14=4,N14=2),AND(M14=4,N14=3),AND(M14=4,N14=5),AND(M14=3,N14=3),AND(M14=3,N14=5),AND(M14=2,N14=4),AND(M14=1,N14=4),AND(M14=1,N14=5),AND(M14=5,N14=2),AND(M14=2,N14=20),AND(M14=3,N14=10),AND(M14=4,N14=10),AND(M14=5,N14=10)),"Alto",IF(OR(AND(M14=5,N14=3),AND(M14=5,N14=4),AND(M14=5,N14=5),AND(M14=4,N14=4),AND(M14=4,N14=5),AND(M14=3,N14=4),AND(M14=3,N14=5),AND(M14=2,N14=5),AND(M14=3,N14=20),AND(M14=4,N14=20),AND(M14=5,N14=20)),"Extremo","")))))</f>
        <v>Moderado</v>
      </c>
      <c r="P14" s="137" t="s">
        <v>57</v>
      </c>
      <c r="Q14" s="39" t="s">
        <v>420</v>
      </c>
      <c r="R14" s="38" t="s">
        <v>109</v>
      </c>
      <c r="S14" s="38" t="s">
        <v>106</v>
      </c>
      <c r="T14" s="38">
        <v>1</v>
      </c>
      <c r="U14" s="41"/>
      <c r="V14" s="41"/>
      <c r="W14" s="41">
        <v>1</v>
      </c>
      <c r="X14" s="41"/>
      <c r="Y14" s="82">
        <v>0.5</v>
      </c>
      <c r="Z14" s="43">
        <f>Y14/T14</f>
        <v>0.5</v>
      </c>
      <c r="AA14" s="39" t="s">
        <v>731</v>
      </c>
      <c r="AB14" s="83" t="s">
        <v>89</v>
      </c>
      <c r="AC14" s="83" t="s">
        <v>766</v>
      </c>
      <c r="AD14" s="137" t="s">
        <v>602</v>
      </c>
    </row>
    <row r="15" spans="2:30" ht="102.75" customHeight="1" x14ac:dyDescent="0.25">
      <c r="B15" s="145"/>
      <c r="C15" s="149"/>
      <c r="D15" s="145"/>
      <c r="E15" s="145"/>
      <c r="F15" s="145"/>
      <c r="G15" s="145"/>
      <c r="H15" s="145"/>
      <c r="I15" s="145"/>
      <c r="J15" s="147"/>
      <c r="K15" s="145"/>
      <c r="L15" s="145"/>
      <c r="M15" s="145"/>
      <c r="N15" s="145"/>
      <c r="O15" s="147"/>
      <c r="P15" s="145"/>
      <c r="Q15" s="39" t="s">
        <v>299</v>
      </c>
      <c r="R15" s="38" t="s">
        <v>109</v>
      </c>
      <c r="S15" s="38" t="s">
        <v>280</v>
      </c>
      <c r="T15" s="38">
        <v>1</v>
      </c>
      <c r="U15" s="41"/>
      <c r="V15" s="41"/>
      <c r="W15" s="41"/>
      <c r="X15" s="41">
        <v>1</v>
      </c>
      <c r="Y15" s="42">
        <v>0.5</v>
      </c>
      <c r="Z15" s="43">
        <f>Y15/T15</f>
        <v>0.5</v>
      </c>
      <c r="AA15" s="39" t="s">
        <v>563</v>
      </c>
      <c r="AB15" s="84"/>
      <c r="AC15" s="84"/>
      <c r="AD15" s="138"/>
    </row>
    <row r="16" spans="2:30" ht="95.25" customHeight="1" x14ac:dyDescent="0.25">
      <c r="B16" s="138"/>
      <c r="C16" s="144"/>
      <c r="D16" s="138"/>
      <c r="E16" s="138"/>
      <c r="F16" s="140"/>
      <c r="G16" s="140"/>
      <c r="H16" s="138"/>
      <c r="I16" s="138"/>
      <c r="J16" s="142"/>
      <c r="K16" s="138"/>
      <c r="L16" s="140"/>
      <c r="M16" s="138"/>
      <c r="N16" s="138"/>
      <c r="O16" s="142"/>
      <c r="P16" s="138"/>
      <c r="Q16" s="85" t="s">
        <v>299</v>
      </c>
      <c r="R16" s="86" t="s">
        <v>109</v>
      </c>
      <c r="S16" s="86" t="s">
        <v>280</v>
      </c>
      <c r="T16" s="86">
        <v>1</v>
      </c>
      <c r="U16" s="41"/>
      <c r="V16" s="41"/>
      <c r="W16" s="41"/>
      <c r="X16" s="41"/>
      <c r="Y16" s="82">
        <v>0.5</v>
      </c>
      <c r="Z16" s="43">
        <f>Y16/T16</f>
        <v>0.5</v>
      </c>
      <c r="AA16" s="39" t="s">
        <v>563</v>
      </c>
      <c r="AB16" s="87"/>
      <c r="AC16" s="88"/>
      <c r="AD16" s="87"/>
    </row>
    <row r="17" spans="2:30" ht="105.75" customHeight="1" x14ac:dyDescent="0.25">
      <c r="B17" s="137" t="s">
        <v>48</v>
      </c>
      <c r="C17" s="143" t="s">
        <v>111</v>
      </c>
      <c r="D17" s="137" t="s">
        <v>107</v>
      </c>
      <c r="E17" s="137" t="s">
        <v>62</v>
      </c>
      <c r="F17" s="139" t="s">
        <v>524</v>
      </c>
      <c r="G17" s="139" t="s">
        <v>108</v>
      </c>
      <c r="H17" s="137">
        <v>3</v>
      </c>
      <c r="I17" s="137">
        <v>3</v>
      </c>
      <c r="J17" s="141" t="str">
        <f>IF(H17+I17=0,"",IF(OR(AND(H17=1,I17=1),AND(H17=1,I17=2),AND(H17=2,I17=1),AND(H17=2,I17=2),AND(H17=3,I17=1),AND(H17=1,I17=10)),"Bajo",IF(OR(AND(H17=4,I17=1),AND(H17=3,I17=2),AND(H17=2,I17=3),AND(H17=2,I17=5),AND(H17=1,I17=3),AND(H17=1,I17=5),AND(H17=1,I17=20),AND(H17=2,I17=10)),"Moderado",IF(OR(AND(H17=5,I17=1),AND(H17=4,I17=2),AND(H17=4,I17=3),AND(H17=4,I17=5),AND(H17=3,I17=3),AND(H17=3,I17=5),AND(H17=2,I17=4),AND(H17=1,I17=4),AND(H17=1,I17=5),AND(H17=5,I17=2),AND(H17=2,I17=20),AND(H17=3,I17=10),AND(H17=4,I17=10),AND(H17=5,I17=10)),"Alto",IF(OR(AND(H17=5,I17=3),AND(H17=5,I17=4),AND(H17=5,I17=5),AND(H17=4,I17=4),AND(H17=4,I17=5),AND(H17=3,I17=4),AND(H17=3,I17=5),AND(H17=2,I17=5),AND(H17=3,I17=20),AND(H17=4,I17=20),AND(H17=5,I17=20)),"Extremo","")))))</f>
        <v>Alto</v>
      </c>
      <c r="K17" s="137" t="s">
        <v>105</v>
      </c>
      <c r="L17" s="139" t="s">
        <v>421</v>
      </c>
      <c r="M17" s="137">
        <v>1</v>
      </c>
      <c r="N17" s="137">
        <v>3</v>
      </c>
      <c r="O17" s="176" t="str">
        <f>IF(M17+N17=0,"",IF(OR(AND(M17=1,N17=1),AND(M17=1,N17=2),AND(M17=2,N17=1),AND(M17=2,N17=2),AND(M17=3,N17=1),AND(M17=1,N17=10)),"Bajo",IF(OR(AND(M17=4,N17=1),AND(M17=3,N17=2),AND(M17=2,N17=3),AND(M17=2,N17=5),AND(M17=1,N17=3),AND(M17=1,N17=5),AND(M17=1,N17=20),AND(M17=2,N17=10)),"Moderado",IF(OR(AND(M17=5,N17=1),AND(M17=4,N17=2),AND(M17=4,N17=3),AND(M17=4,N17=5),AND(M17=3,N17=3),AND(M17=3,N17=5),AND(M17=2,N17=4),AND(M17=1,N17=4),AND(M17=1,N17=5),AND(M17=5,N17=2),AND(M17=2,N17=20),AND(M17=3,N17=10),AND(M17=4,N17=10),AND(M17=5,N17=10)),"Alto",IF(OR(AND(M17=5,N17=3),AND(M17=5,N17=4),AND(M17=5,N17=5),AND(M17=4,N17=4),AND(M17=4,N17=5),AND(M17=3,N17=4),AND(M17=3,N17=5),AND(M17=2,N17=5),AND(M17=3,N17=20),AND(M17=4,N17=20),AND(M17=5,N17=20)),"Extremo","")))))</f>
        <v>Moderado</v>
      </c>
      <c r="P17" s="137" t="s">
        <v>58</v>
      </c>
      <c r="Q17" s="39" t="s">
        <v>528</v>
      </c>
      <c r="R17" s="38" t="s">
        <v>109</v>
      </c>
      <c r="S17" s="38" t="s">
        <v>110</v>
      </c>
      <c r="T17" s="38">
        <v>2</v>
      </c>
      <c r="U17" s="41"/>
      <c r="V17" s="41"/>
      <c r="W17" s="41">
        <v>1</v>
      </c>
      <c r="X17" s="41">
        <v>1</v>
      </c>
      <c r="Y17" s="42">
        <v>0</v>
      </c>
      <c r="Z17" s="43">
        <f>Y17/T17</f>
        <v>0</v>
      </c>
      <c r="AA17" s="39" t="s">
        <v>631</v>
      </c>
      <c r="AB17" s="137" t="s">
        <v>89</v>
      </c>
      <c r="AC17" s="139" t="s">
        <v>629</v>
      </c>
      <c r="AD17" s="137" t="s">
        <v>630</v>
      </c>
    </row>
    <row r="18" spans="2:30" ht="140.25" customHeight="1" x14ac:dyDescent="0.25">
      <c r="B18" s="145"/>
      <c r="C18" s="149"/>
      <c r="D18" s="145"/>
      <c r="E18" s="145"/>
      <c r="F18" s="145"/>
      <c r="G18" s="145"/>
      <c r="H18" s="145"/>
      <c r="I18" s="145"/>
      <c r="J18" s="147"/>
      <c r="K18" s="145"/>
      <c r="L18" s="145"/>
      <c r="M18" s="145"/>
      <c r="N18" s="145"/>
      <c r="O18" s="177"/>
      <c r="P18" s="145"/>
      <c r="Q18" s="39" t="s">
        <v>422</v>
      </c>
      <c r="R18" s="38" t="s">
        <v>371</v>
      </c>
      <c r="S18" s="38" t="s">
        <v>423</v>
      </c>
      <c r="T18" s="38">
        <v>1</v>
      </c>
      <c r="U18" s="41"/>
      <c r="V18" s="41"/>
      <c r="W18" s="41"/>
      <c r="X18" s="41">
        <v>1</v>
      </c>
      <c r="Y18" s="42">
        <v>0.25</v>
      </c>
      <c r="Z18" s="43">
        <f>Y18/T18</f>
        <v>0.25</v>
      </c>
      <c r="AA18" s="39" t="s">
        <v>564</v>
      </c>
      <c r="AB18" s="145"/>
      <c r="AC18" s="145"/>
      <c r="AD18" s="145"/>
    </row>
    <row r="19" spans="2:30" ht="140.25" customHeight="1" x14ac:dyDescent="0.25">
      <c r="B19" s="138"/>
      <c r="C19" s="144"/>
      <c r="D19" s="138"/>
      <c r="E19" s="138"/>
      <c r="F19" s="140"/>
      <c r="G19" s="140"/>
      <c r="H19" s="138"/>
      <c r="I19" s="138"/>
      <c r="J19" s="142"/>
      <c r="K19" s="138"/>
      <c r="L19" s="140"/>
      <c r="M19" s="138"/>
      <c r="N19" s="138"/>
      <c r="O19" s="178"/>
      <c r="P19" s="138"/>
      <c r="Q19" s="85" t="s">
        <v>422</v>
      </c>
      <c r="R19" s="86" t="s">
        <v>371</v>
      </c>
      <c r="S19" s="86" t="s">
        <v>423</v>
      </c>
      <c r="T19" s="86">
        <v>1</v>
      </c>
      <c r="U19" s="41"/>
      <c r="V19" s="41"/>
      <c r="W19" s="41"/>
      <c r="X19" s="41"/>
      <c r="Y19" s="42">
        <v>0.9</v>
      </c>
      <c r="Z19" s="43">
        <v>0.9</v>
      </c>
      <c r="AA19" s="39" t="s">
        <v>732</v>
      </c>
      <c r="AB19" s="138"/>
      <c r="AC19" s="140"/>
      <c r="AD19" s="138"/>
    </row>
    <row r="20" spans="2:30" ht="183" customHeight="1" x14ac:dyDescent="0.25">
      <c r="B20" s="38" t="s">
        <v>49</v>
      </c>
      <c r="C20" s="77" t="s">
        <v>111</v>
      </c>
      <c r="D20" s="38" t="s">
        <v>525</v>
      </c>
      <c r="E20" s="38" t="s">
        <v>62</v>
      </c>
      <c r="F20" s="39" t="s">
        <v>526</v>
      </c>
      <c r="G20" s="39" t="s">
        <v>767</v>
      </c>
      <c r="H20" s="38">
        <v>3</v>
      </c>
      <c r="I20" s="38">
        <v>2</v>
      </c>
      <c r="J20" s="40" t="str">
        <f>IF(H20+I20=0,"",IF(OR(AND(H20=1,I20=1),AND(H20=1,I20=2),AND(H20=2,I20=1),AND(H20=2,I20=2),AND(H20=3,I20=1),AND(H20=1,I20=10)),"Bajo",IF(OR(AND(H20=4,I20=1),AND(H20=3,I20=2),AND(H20=2,I20=3),AND(H20=2,I20=5),AND(H20=1,I20=3),AND(H20=1,I20=5),AND(H20=1,I20=20),AND(H20=2,I20=10)),"Moderado",IF(OR(AND(H20=5,I20=1),AND(H20=4,I20=2),AND(H20=4,I20=3),AND(H20=4,I20=5),AND(H20=3,I20=3),AND(H20=3,I20=5),AND(H20=2,I20=4),AND(H20=1,I20=4),AND(H20=1,I20=5),AND(H20=5,I20=2),AND(H20=2,I20=20),AND(H20=3,I20=10),AND(H20=4,I20=10),AND(H20=5,I20=10)),"Alto",IF(OR(AND(H20=5,I20=3),AND(H20=5,I20=4),AND(H20=5,I20=5),AND(H20=4,I20=4),AND(H20=4,I20=5),AND(H20=3,I20=4),AND(H20=3,I20=5),AND(H20=2,I20=5),AND(H20=3,I20=20),AND(H20=4,I20=20),AND(H20=5,I20=20)),"Extremo","")))))</f>
        <v>Moderado</v>
      </c>
      <c r="K20" s="38" t="s">
        <v>105</v>
      </c>
      <c r="L20" s="39" t="s">
        <v>527</v>
      </c>
      <c r="M20" s="38">
        <v>3</v>
      </c>
      <c r="N20" s="38">
        <v>2</v>
      </c>
      <c r="O20" s="40" t="str">
        <f>IF(M20+N20=0,"",IF(OR(AND(M20=1,N20=1),AND(M20=1,N20=2),AND(M20=2,N20=1),AND(M20=2,N20=2),AND(M20=3,N20=1),AND(M20=1,N20=10)),"Bajo",IF(OR(AND(M20=4,N20=1),AND(M20=3,N20=2),AND(M20=2,N20=3),AND(M20=2,N20=5),AND(M20=1,N20=3),AND(M20=1,N20=5),AND(M20=1,N20=20),AND(M20=2,N20=10)),"Moderado",IF(OR(AND(M20=5,N20=1),AND(M20=4,N20=2),AND(M20=4,N20=3),AND(M20=4,N20=5),AND(M20=3,N20=3),AND(M20=3,N20=5),AND(M20=2,N20=4),AND(M20=1,N20=4),AND(M20=1,N20=5),AND(M20=5,N20=2),AND(M20=2,N20=20),AND(M20=3,N20=10),AND(M20=4,N20=10),AND(M20=5,N20=10)),"Alto",IF(OR(AND(M20=5,N20=3),AND(M20=5,N20=4),AND(M20=5,N20=5),AND(M20=4,N20=4),AND(M20=4,N20=5),AND(M20=3,N20=4),AND(M20=3,N20=5),AND(M20=2,N20=5),AND(M20=3,N20=20),AND(M20=4,N20=20),AND(M20=5,N20=20)),"Extremo","")))))</f>
        <v>Moderado</v>
      </c>
      <c r="P20" s="38" t="s">
        <v>57</v>
      </c>
      <c r="Q20" s="39" t="s">
        <v>430</v>
      </c>
      <c r="R20" s="38" t="s">
        <v>376</v>
      </c>
      <c r="S20" s="38" t="s">
        <v>431</v>
      </c>
      <c r="T20" s="89">
        <v>1</v>
      </c>
      <c r="U20" s="41"/>
      <c r="V20" s="41"/>
      <c r="W20" s="41"/>
      <c r="X20" s="89">
        <v>1</v>
      </c>
      <c r="Y20" s="42">
        <v>0.5</v>
      </c>
      <c r="Z20" s="43">
        <f>Y20/T20</f>
        <v>0.5</v>
      </c>
      <c r="AA20" s="39" t="s">
        <v>768</v>
      </c>
      <c r="AB20" s="38" t="s">
        <v>88</v>
      </c>
      <c r="AC20" s="39" t="s">
        <v>769</v>
      </c>
      <c r="AD20" s="39" t="s">
        <v>733</v>
      </c>
    </row>
    <row r="21" spans="2:30" ht="166.5" customHeight="1" x14ac:dyDescent="0.25">
      <c r="B21" s="137" t="s">
        <v>370</v>
      </c>
      <c r="C21" s="143" t="s">
        <v>116</v>
      </c>
      <c r="D21" s="137" t="s">
        <v>529</v>
      </c>
      <c r="E21" s="137" t="s">
        <v>43</v>
      </c>
      <c r="F21" s="139" t="s">
        <v>530</v>
      </c>
      <c r="G21" s="139" t="s">
        <v>770</v>
      </c>
      <c r="H21" s="137">
        <v>4</v>
      </c>
      <c r="I21" s="137">
        <v>5</v>
      </c>
      <c r="J21" s="141" t="s">
        <v>115</v>
      </c>
      <c r="K21" s="137" t="s">
        <v>327</v>
      </c>
      <c r="L21" s="139" t="s">
        <v>771</v>
      </c>
      <c r="M21" s="137">
        <v>3</v>
      </c>
      <c r="N21" s="137">
        <v>5</v>
      </c>
      <c r="O21" s="141" t="s">
        <v>115</v>
      </c>
      <c r="P21" s="137" t="s">
        <v>57</v>
      </c>
      <c r="Q21" s="39" t="s">
        <v>604</v>
      </c>
      <c r="R21" s="38" t="s">
        <v>328</v>
      </c>
      <c r="S21" s="38" t="s">
        <v>772</v>
      </c>
      <c r="T21" s="38">
        <v>1</v>
      </c>
      <c r="U21" s="41"/>
      <c r="V21" s="41">
        <v>0</v>
      </c>
      <c r="W21" s="41">
        <v>1</v>
      </c>
      <c r="X21" s="89"/>
      <c r="Y21" s="42">
        <v>0</v>
      </c>
      <c r="Z21" s="43">
        <v>0</v>
      </c>
      <c r="AA21" s="39" t="s">
        <v>773</v>
      </c>
      <c r="AB21" s="137" t="s">
        <v>89</v>
      </c>
      <c r="AC21" s="139" t="s">
        <v>607</v>
      </c>
      <c r="AD21" s="137" t="s">
        <v>608</v>
      </c>
    </row>
    <row r="22" spans="2:30" ht="126.75" customHeight="1" x14ac:dyDescent="0.25">
      <c r="B22" s="138"/>
      <c r="C22" s="144"/>
      <c r="D22" s="138"/>
      <c r="E22" s="138"/>
      <c r="F22" s="140"/>
      <c r="G22" s="140"/>
      <c r="H22" s="138"/>
      <c r="I22" s="138"/>
      <c r="J22" s="142"/>
      <c r="K22" s="138"/>
      <c r="L22" s="140"/>
      <c r="M22" s="138"/>
      <c r="N22" s="138"/>
      <c r="O22" s="142"/>
      <c r="P22" s="138"/>
      <c r="Q22" s="39" t="s">
        <v>603</v>
      </c>
      <c r="R22" s="38" t="s">
        <v>328</v>
      </c>
      <c r="S22" s="38" t="s">
        <v>605</v>
      </c>
      <c r="T22" s="38">
        <v>1</v>
      </c>
      <c r="U22" s="41"/>
      <c r="V22" s="41">
        <v>0</v>
      </c>
      <c r="W22" s="41">
        <v>1</v>
      </c>
      <c r="X22" s="41"/>
      <c r="Y22" s="41">
        <v>1</v>
      </c>
      <c r="Z22" s="43">
        <f t="shared" ref="Z22:Z24" si="3">Y22/T22</f>
        <v>1</v>
      </c>
      <c r="AA22" s="39" t="s">
        <v>606</v>
      </c>
      <c r="AB22" s="138"/>
      <c r="AC22" s="140"/>
      <c r="AD22" s="138"/>
    </row>
    <row r="23" spans="2:30" ht="240.75" customHeight="1" x14ac:dyDescent="0.25">
      <c r="B23" s="38" t="s">
        <v>50</v>
      </c>
      <c r="C23" s="90" t="s">
        <v>116</v>
      </c>
      <c r="D23" s="38" t="s">
        <v>597</v>
      </c>
      <c r="E23" s="38" t="s">
        <v>43</v>
      </c>
      <c r="F23" s="39" t="s">
        <v>596</v>
      </c>
      <c r="G23" s="39" t="s">
        <v>112</v>
      </c>
      <c r="H23" s="38">
        <v>3</v>
      </c>
      <c r="I23" s="38">
        <v>3</v>
      </c>
      <c r="J23" s="40" t="str">
        <f>IF(H23+I23=0,"",IF(OR(AND(H23=1,I23=1),AND(H23=1,I23=2),AND(H23=2,I23=1),AND(H23=2,I23=2),AND(H23=3,I23=1),AND(H23=1,I23=10)),"Bajo",IF(OR(AND(H23=4,I23=1),AND(H23=3,I23=2),AND(H23=2,I23=3),AND(H23=2,I23=5),AND(H23=1,I23=3),AND(H23=1,I23=5),AND(H23=1,I23=20),AND(H23=2,I23=10)),"Moderado",IF(OR(AND(H23=5,I23=1),AND(H23=4,I23=2),AND(H23=4,I23=3),AND(H23=4,I23=5),AND(H23=3,I23=3),AND(H23=3,I23=5),AND(H23=2,I23=4),AND(H23=1,I23=4),AND(H23=1,I23=5),AND(H23=5,I23=2),AND(H23=2,I23=20),AND(H23=3,I23=10),AND(H23=4,I23=10),AND(H23=5,I23=10)),"Alto",IF(OR(AND(H23=5,I23=3),AND(H23=5,I23=4),AND(H23=5,I23=5),AND(H23=4,I23=4),AND(H23=4,I23=5),AND(H23=3,I23=4),AND(H23=3,I23=5),AND(H23=2,I23=5),AND(H23=3,I23=20),AND(H23=4,I23=20),AND(H23=5,I23=20)),"Extremo","")))))</f>
        <v>Alto</v>
      </c>
      <c r="K23" s="38" t="s">
        <v>327</v>
      </c>
      <c r="L23" s="39" t="s">
        <v>594</v>
      </c>
      <c r="M23" s="38">
        <v>2</v>
      </c>
      <c r="N23" s="38">
        <v>3</v>
      </c>
      <c r="O23" s="40" t="str">
        <f>IF(M23+N23=0,"",IF(OR(AND(M23=1,N23=1),AND(M23=1,N23=2),AND(M23=2,N23=1),AND(M23=2,N23=2),AND(M23=3,N23=1),AND(M23=1,N23=10)),"Bajo",IF(OR(AND(M23=4,N23=1),AND(M23=3,N23=2),AND(M23=2,N23=3),AND(M23=2,N23=5),AND(M23=1,N23=3),AND(M23=1,N23=5),AND(M23=1,N23=20),AND(M23=2,N23=10)),"Moderado",IF(OR(AND(M23=5,N23=1),AND(M23=4,N23=2),AND(M23=4,N23=3),AND(M23=4,N23=5),AND(M23=3,N23=3),AND(M23=3,N23=5),AND(M23=2,N23=4),AND(M23=1,N23=4),AND(M23=1,N23=5),AND(M23=5,N23=2),AND(M23=2,N23=20),AND(M23=3,N23=10),AND(M23=4,N23=10),AND(M23=5,N23=10)),"Alto",IF(OR(AND(M23=5,N23=3),AND(M23=5,N23=4),AND(M23=5,N23=5),AND(M23=4,N23=4),AND(M23=4,N23=5),AND(M23=3,N23=4),AND(M23=3,N23=5),AND(M23=2,N23=5),AND(M23=3,N23=20),AND(M23=4,N23=20),AND(M23=5,N23=20)),"Extremo","")))))</f>
        <v>Moderado</v>
      </c>
      <c r="P23" s="38" t="s">
        <v>58</v>
      </c>
      <c r="Q23" s="39" t="s">
        <v>595</v>
      </c>
      <c r="R23" s="38" t="s">
        <v>17</v>
      </c>
      <c r="S23" s="38" t="s">
        <v>774</v>
      </c>
      <c r="T23" s="38">
        <v>1</v>
      </c>
      <c r="U23" s="41">
        <v>1</v>
      </c>
      <c r="V23" s="41"/>
      <c r="W23" s="41"/>
      <c r="X23" s="41"/>
      <c r="Y23" s="41">
        <v>0</v>
      </c>
      <c r="Z23" s="43">
        <f t="shared" si="3"/>
        <v>0</v>
      </c>
      <c r="AA23" s="39" t="s">
        <v>695</v>
      </c>
      <c r="AB23" s="38" t="s">
        <v>89</v>
      </c>
      <c r="AC23" s="39" t="s">
        <v>598</v>
      </c>
      <c r="AD23" s="39" t="s">
        <v>775</v>
      </c>
    </row>
    <row r="24" spans="2:30" ht="117.75" customHeight="1" x14ac:dyDescent="0.25">
      <c r="B24" s="38" t="s">
        <v>51</v>
      </c>
      <c r="C24" s="90" t="s">
        <v>116</v>
      </c>
      <c r="D24" s="38" t="s">
        <v>281</v>
      </c>
      <c r="E24" s="38" t="s">
        <v>63</v>
      </c>
      <c r="F24" s="39" t="s">
        <v>696</v>
      </c>
      <c r="G24" s="39" t="s">
        <v>113</v>
      </c>
      <c r="H24" s="38">
        <v>3</v>
      </c>
      <c r="I24" s="38">
        <v>3</v>
      </c>
      <c r="J24" s="40" t="str">
        <f t="shared" ref="J24:J26" si="4">IF(H24+I24=0,"",IF(OR(AND(H24=1,I24=1),AND(H24=1,I24=2),AND(H24=2,I24=1),AND(H24=2,I24=2),AND(H24=3,I24=1),AND(H24=1,I24=10)),"Bajo",IF(OR(AND(H24=4,I24=1),AND(H24=3,I24=2),AND(H24=2,I24=3),AND(H24=2,I24=5),AND(H24=1,I24=3),AND(H24=1,I24=5),AND(H24=1,I24=20),AND(H24=2,I24=10)),"Moderado",IF(OR(AND(H24=5,I24=1),AND(H24=4,I24=2),AND(H24=4,I24=3),AND(H24=4,I24=5),AND(H24=3,I24=3),AND(H24=3,I24=5),AND(H24=2,I24=4),AND(H24=1,I24=4),AND(H24=1,I24=5),AND(H24=5,I24=2),AND(H24=2,I24=20),AND(H24=3,I24=10),AND(H24=4,I24=10),AND(H24=5,I24=10)),"Alto",IF(OR(AND(H24=5,I24=3),AND(H24=5,I24=4),AND(H24=5,I24=5),AND(H24=4,I24=4),AND(H24=4,I24=5),AND(H24=3,I24=4),AND(H24=3,I24=5),AND(H24=2,I24=5),AND(H24=3,I24=20),AND(H24=4,I24=20),AND(H24=5,I24=20)),"Extremo","")))))</f>
        <v>Alto</v>
      </c>
      <c r="K24" s="38" t="s">
        <v>105</v>
      </c>
      <c r="L24" s="39" t="s">
        <v>304</v>
      </c>
      <c r="M24" s="38">
        <v>3</v>
      </c>
      <c r="N24" s="38">
        <v>3</v>
      </c>
      <c r="O24" s="40" t="str">
        <f>IF(M24+N24=0,"",IF(OR(AND(M24=1,N24=1),AND(M24=1,N24=2),AND(M24=2,N24=1),AND(M24=2,N24=2),AND(M24=3,N24=1),AND(M24=1,N24=10)),"Bajo",IF(OR(AND(M24=4,N24=1),AND(M24=3,N24=2),AND(M24=2,N24=3),AND(M24=2,N24=5),AND(M24=1,N24=3),AND(M24=1,N24=5),AND(M24=1,N24=20),AND(M24=2,N24=10)),"Moderado",IF(OR(AND(M24=5,N24=1),AND(M24=4,N24=2),AND(M24=4,N24=3),AND(M24=4,N24=5),AND(M24=3,N24=3),AND(M24=3,N24=5),AND(M24=2,N24=4),AND(M24=1,N24=4),AND(M24=1,N24=5),AND(M24=5,N24=2),AND(M24=2,N24=20),AND(M24=3,N24=10),AND(M24=4,N24=10),AND(M24=5,N24=10)),"Alto",IF(OR(AND(M24=5,N24=3),AND(M24=5,N24=4),AND(M24=5,N24=5),AND(M24=4,N24=4),AND(M24=4,N24=5),AND(M24=3,N24=4),AND(M24=3,N24=5),AND(M24=2,N24=5),AND(M24=3,N24=20),AND(M24=4,N24=20),AND(M24=5,N24=20)),"Extremo","")))))</f>
        <v>Alto</v>
      </c>
      <c r="P24" s="38" t="s">
        <v>58</v>
      </c>
      <c r="Q24" s="39" t="s">
        <v>305</v>
      </c>
      <c r="R24" s="38" t="s">
        <v>19</v>
      </c>
      <c r="S24" s="38" t="s">
        <v>306</v>
      </c>
      <c r="T24" s="38">
        <v>100</v>
      </c>
      <c r="U24" s="41">
        <v>25</v>
      </c>
      <c r="V24" s="41">
        <v>25</v>
      </c>
      <c r="W24" s="41">
        <v>25</v>
      </c>
      <c r="X24" s="41">
        <v>25</v>
      </c>
      <c r="Y24" s="41">
        <v>75</v>
      </c>
      <c r="Z24" s="43">
        <f t="shared" si="3"/>
        <v>0.75</v>
      </c>
      <c r="AA24" s="39" t="s">
        <v>694</v>
      </c>
      <c r="AB24" s="38" t="s">
        <v>89</v>
      </c>
      <c r="AC24" s="39" t="s">
        <v>776</v>
      </c>
      <c r="AD24" s="39" t="s">
        <v>697</v>
      </c>
    </row>
    <row r="25" spans="2:30" ht="117.75" customHeight="1" x14ac:dyDescent="0.25">
      <c r="B25" s="38" t="s">
        <v>52</v>
      </c>
      <c r="C25" s="90" t="s">
        <v>116</v>
      </c>
      <c r="D25" s="38" t="s">
        <v>698</v>
      </c>
      <c r="E25" s="38" t="s">
        <v>66</v>
      </c>
      <c r="F25" s="39" t="s">
        <v>699</v>
      </c>
      <c r="G25" s="39" t="s">
        <v>282</v>
      </c>
      <c r="H25" s="38">
        <v>3</v>
      </c>
      <c r="I25" s="38">
        <v>3</v>
      </c>
      <c r="J25" s="40" t="str">
        <f t="shared" si="4"/>
        <v>Alto</v>
      </c>
      <c r="K25" s="38" t="s">
        <v>105</v>
      </c>
      <c r="L25" s="39" t="s">
        <v>307</v>
      </c>
      <c r="M25" s="38">
        <v>2</v>
      </c>
      <c r="N25" s="38">
        <v>3</v>
      </c>
      <c r="O25" s="40" t="str">
        <f t="shared" ref="O25:O26" si="5">IF(M25+N25=0,"",IF(OR(AND(M25=1,N25=1),AND(M25=1,N25=2),AND(M25=2,N25=1),AND(M25=2,N25=2),AND(M25=3,N25=1),AND(M25=1,N25=10)),"Bajo",IF(OR(AND(M25=4,N25=1),AND(M25=3,N25=2),AND(M25=2,N25=3),AND(M25=2,N25=5),AND(M25=1,N25=3),AND(M25=1,N25=5),AND(M25=1,N25=20),AND(M25=2,N25=10)),"Moderado",IF(OR(AND(M25=5,N25=1),AND(M25=4,N25=2),AND(M25=4,N25=3),AND(M25=4,N25=5),AND(M25=3,N25=3),AND(M25=3,N25=5),AND(M25=2,N25=4),AND(M25=1,N25=4),AND(M25=1,N25=5),AND(M25=5,N25=2),AND(M25=2,N25=20),AND(M25=3,N25=10),AND(M25=4,N25=10),AND(M25=5,N25=10)),"Alto",IF(OR(AND(M25=5,N25=3),AND(M25=5,N25=4),AND(M25=5,N25=5),AND(M25=4,N25=4),AND(M25=4,N25=5),AND(M25=3,N25=4),AND(M25=3,N25=5),AND(M25=2,N25=5),AND(M25=3,N25=20),AND(M25=4,N25=20),AND(M25=5,N25=20)),"Extremo","")))))</f>
        <v>Moderado</v>
      </c>
      <c r="P25" s="38" t="s">
        <v>58</v>
      </c>
      <c r="Q25" s="39" t="s">
        <v>308</v>
      </c>
      <c r="R25" s="38" t="s">
        <v>189</v>
      </c>
      <c r="S25" s="38" t="s">
        <v>309</v>
      </c>
      <c r="T25" s="38">
        <v>100</v>
      </c>
      <c r="U25" s="41">
        <v>25</v>
      </c>
      <c r="V25" s="41">
        <v>25</v>
      </c>
      <c r="W25" s="41">
        <v>25</v>
      </c>
      <c r="X25" s="41">
        <v>25</v>
      </c>
      <c r="Y25" s="41">
        <v>75</v>
      </c>
      <c r="Z25" s="43">
        <f t="shared" ref="Z25:Z26" si="6">Y25/T25</f>
        <v>0.75</v>
      </c>
      <c r="AA25" s="39" t="s">
        <v>700</v>
      </c>
      <c r="AB25" s="38" t="s">
        <v>89</v>
      </c>
      <c r="AC25" s="39" t="s">
        <v>701</v>
      </c>
      <c r="AD25" s="39" t="s">
        <v>702</v>
      </c>
    </row>
    <row r="26" spans="2:30" ht="301.5" customHeight="1" x14ac:dyDescent="0.25">
      <c r="B26" s="38" t="s">
        <v>53</v>
      </c>
      <c r="C26" s="90" t="s">
        <v>116</v>
      </c>
      <c r="D26" s="38" t="s">
        <v>114</v>
      </c>
      <c r="E26" s="38" t="s">
        <v>63</v>
      </c>
      <c r="F26" s="39" t="s">
        <v>283</v>
      </c>
      <c r="G26" s="39" t="s">
        <v>284</v>
      </c>
      <c r="H26" s="38">
        <v>4</v>
      </c>
      <c r="I26" s="38">
        <v>3</v>
      </c>
      <c r="J26" s="40" t="str">
        <f t="shared" si="4"/>
        <v>Alto</v>
      </c>
      <c r="K26" s="38" t="s">
        <v>105</v>
      </c>
      <c r="L26" s="39" t="s">
        <v>601</v>
      </c>
      <c r="M26" s="38">
        <v>3</v>
      </c>
      <c r="N26" s="38">
        <v>3</v>
      </c>
      <c r="O26" s="40" t="str">
        <f t="shared" si="5"/>
        <v>Alto</v>
      </c>
      <c r="P26" s="38" t="s">
        <v>58</v>
      </c>
      <c r="Q26" s="39" t="s">
        <v>683</v>
      </c>
      <c r="R26" s="38" t="s">
        <v>17</v>
      </c>
      <c r="S26" s="38" t="s">
        <v>684</v>
      </c>
      <c r="T26" s="38">
        <v>20</v>
      </c>
      <c r="U26" s="41">
        <v>5</v>
      </c>
      <c r="V26" s="41">
        <v>5</v>
      </c>
      <c r="W26" s="41">
        <v>5</v>
      </c>
      <c r="X26" s="41">
        <v>5</v>
      </c>
      <c r="Y26" s="41">
        <v>20</v>
      </c>
      <c r="Z26" s="43">
        <f t="shared" si="6"/>
        <v>1</v>
      </c>
      <c r="AA26" s="39" t="s">
        <v>685</v>
      </c>
      <c r="AB26" s="38" t="s">
        <v>89</v>
      </c>
      <c r="AC26" s="39" t="s">
        <v>777</v>
      </c>
      <c r="AD26" s="39" t="s">
        <v>775</v>
      </c>
    </row>
    <row r="27" spans="2:30" ht="132" customHeight="1" x14ac:dyDescent="0.25">
      <c r="B27" s="38" t="s">
        <v>54</v>
      </c>
      <c r="C27" s="77" t="s">
        <v>123</v>
      </c>
      <c r="D27" s="38" t="s">
        <v>377</v>
      </c>
      <c r="E27" s="38" t="s">
        <v>65</v>
      </c>
      <c r="F27" s="39" t="s">
        <v>531</v>
      </c>
      <c r="G27" s="39" t="s">
        <v>378</v>
      </c>
      <c r="H27" s="38">
        <v>5</v>
      </c>
      <c r="I27" s="38">
        <v>4</v>
      </c>
      <c r="J27" s="40" t="str">
        <f>IF(H27+I27=0,"",IF(OR(AND(H27=1,I27=1),AND(H27=1,I27=2),AND(H27=2,I27=1),AND(H27=2,I27=2),AND(H27=3,I27=1),AND(H27=1,I27=10)),"Bajo",IF(OR(AND(H27=4,I27=1),AND(H27=3,I27=2),AND(H27=2,I27=3),AND(H27=2,I27=5),AND(H27=1,I27=3),AND(H27=1,I27=5),AND(H27=1,I27=20),AND(H27=2,I27=10)),"Moderado",IF(OR(AND(H27=5,I27=1),AND(H27=4,I27=2),AND(H27=4,I27=3),AND(H27=4,I27=5),AND(H27=3,I27=3),AND(H27=3,I27=5),AND(H27=2,I27=4),AND(H27=1,I27=4),AND(H27=1,I27=5),AND(H27=5,I27=2),AND(H27=2,I27=20),AND(H27=3,I27=10),AND(H27=4,I27=10),AND(H27=5,I27=10)),"Alto",IF(OR(AND(H27=5,I27=3),AND(H27=5,I27=4),AND(H27=5,I27=5),AND(H27=4,I27=4),AND(H27=4,I27=5),AND(H27=3,I27=4),AND(H27=3,I27=5),AND(H27=2,I27=5),AND(H27=3,I27=20),AND(H27=4,I27=20),AND(H27=5,I27=20)),"Extremo","")))))</f>
        <v>Extremo</v>
      </c>
      <c r="K27" s="38" t="s">
        <v>105</v>
      </c>
      <c r="L27" s="39" t="s">
        <v>379</v>
      </c>
      <c r="M27" s="38">
        <v>4</v>
      </c>
      <c r="N27" s="38">
        <v>4</v>
      </c>
      <c r="O27" s="40" t="str">
        <f>IF(M27+N27=0,"",IF(OR(AND(M27=1,N27=1),AND(M27=1,N27=2),AND(M27=2,N27=1),AND(M27=2,N27=2),AND(M27=3,N27=1),AND(M27=1,N27=10)),"Bajo",IF(OR(AND(M27=4,N27=1),AND(M27=3,N27=2),AND(M27=2,N27=3),AND(M27=2,N27=5),AND(M27=1,N27=3),AND(M27=1,N27=5),AND(M27=1,N27=20),AND(M27=2,N27=10)),"Moderado",IF(OR(AND(M27=5,N27=1),AND(M27=4,N27=2),AND(M27=4,N27=3),AND(M27=4,N27=5),AND(M27=3,N27=3),AND(M27=3,N27=5),AND(M27=2,N27=4),AND(M27=1,N27=4),AND(M27=1,N27=5),AND(M27=5,N27=2),AND(M27=2,N27=20),AND(M27=3,N27=10),AND(M27=4,N27=10),AND(M27=5,N27=10)),"Alto",IF(OR(AND(M27=5,N27=3),AND(M27=5,N27=4),AND(M27=5,N27=5),AND(M27=4,N27=4),AND(M27=4,N27=5),AND(M27=3,N27=4),AND(M27=3,N27=5),AND(M27=2,N27=5),AND(M27=3,N27=20),AND(M27=4,N27=20),AND(M27=5,N27=20)),"Extremo","")))))</f>
        <v>Extremo</v>
      </c>
      <c r="P27" s="38" t="s">
        <v>56</v>
      </c>
      <c r="Q27" s="39" t="s">
        <v>380</v>
      </c>
      <c r="R27" s="38" t="s">
        <v>189</v>
      </c>
      <c r="S27" s="38" t="s">
        <v>381</v>
      </c>
      <c r="T27" s="38">
        <v>7</v>
      </c>
      <c r="U27" s="41">
        <v>0</v>
      </c>
      <c r="V27" s="41">
        <v>2</v>
      </c>
      <c r="W27" s="41">
        <v>3</v>
      </c>
      <c r="X27" s="41">
        <v>3</v>
      </c>
      <c r="Y27" s="41">
        <v>2</v>
      </c>
      <c r="Z27" s="43">
        <f>Y27/T27</f>
        <v>0.2857142857142857</v>
      </c>
      <c r="AA27" s="39" t="s">
        <v>556</v>
      </c>
      <c r="AB27" s="38" t="s">
        <v>88</v>
      </c>
      <c r="AC27" s="39" t="s">
        <v>778</v>
      </c>
      <c r="AD27" s="39" t="s">
        <v>555</v>
      </c>
    </row>
    <row r="28" spans="2:30" ht="159" customHeight="1" x14ac:dyDescent="0.25">
      <c r="B28" s="38" t="s">
        <v>55</v>
      </c>
      <c r="C28" s="77" t="s">
        <v>123</v>
      </c>
      <c r="D28" s="38" t="s">
        <v>117</v>
      </c>
      <c r="E28" s="38" t="s">
        <v>63</v>
      </c>
      <c r="F28" s="39" t="s">
        <v>118</v>
      </c>
      <c r="G28" s="39" t="s">
        <v>532</v>
      </c>
      <c r="H28" s="38">
        <v>3</v>
      </c>
      <c r="I28" s="38">
        <v>3</v>
      </c>
      <c r="J28" s="40" t="str">
        <f>IF(H28+I28=0,"",IF(OR(AND(H28=1,I28=1),AND(H28=1,I28=2),AND(H28=2,I28=1),AND(H28=2,I28=2),AND(H28=3,I28=1),AND(H28=1,I28=10)),"Bajo",IF(OR(AND(H28=4,I28=1),AND(H28=3,I28=2),AND(H28=2,I28=3),AND(H28=2,I28=5),AND(H28=1,I28=3),AND(H28=1,I28=5),AND(H28=1,I28=20),AND(H28=2,I28=10)),"Moderado",IF(OR(AND(H28=5,I28=1),AND(H28=4,I28=2),AND(H28=4,I28=3),AND(H28=4,I28=5),AND(H28=3,I28=3),AND(H28=3,I28=5),AND(H28=2,I28=4),AND(H28=1,I28=4),AND(H28=1,I28=5),AND(H28=5,I28=2),AND(H28=2,I28=20),AND(H28=3,I28=10),AND(H28=4,I28=10),AND(H28=5,I28=10)),"Alto",IF(OR(AND(H28=5,I28=3),AND(H28=5,I28=4),AND(H28=5,I28=5),AND(H28=4,I28=4),AND(H28=4,I28=5),AND(H28=3,I28=4),AND(H28=3,I28=5),AND(H28=2,I28=5),AND(H28=3,I28=20),AND(H28=4,I28=20),AND(H28=5,I28=20)),"Extremo","")))))</f>
        <v>Alto</v>
      </c>
      <c r="K28" s="38" t="s">
        <v>119</v>
      </c>
      <c r="L28" s="39" t="s">
        <v>120</v>
      </c>
      <c r="M28" s="38">
        <v>2</v>
      </c>
      <c r="N28" s="38">
        <v>3</v>
      </c>
      <c r="O28" s="40" t="str">
        <f>IF(M28+N28=0,"",IF(OR(AND(M28=1,N28=1),AND(M28=1,N28=2),AND(M28=2,N28=1),AND(M28=2,N28=2),AND(M28=3,N28=1),AND(M28=1,N28=10)),"Bajo",IF(OR(AND(M28=4,N28=1),AND(M28=3,N28=2),AND(M28=2,N28=3),AND(M28=2,N28=5),AND(M28=1,N28=3),AND(M28=1,N28=5),AND(M28=1,N28=20),AND(M28=2,N28=10)),"Moderado",IF(OR(AND(M28=5,N28=1),AND(M28=4,N28=2),AND(M28=4,N28=3),AND(M28=4,N28=5),AND(M28=3,N28=3),AND(M28=3,N28=5),AND(M28=2,N28=4),AND(M28=1,N28=4),AND(M28=1,N28=5),AND(M28=5,N28=2),AND(M28=2,N28=20),AND(M28=3,N28=10),AND(M28=4,N28=10),AND(M28=5,N28=10)),"Alto",IF(OR(AND(M28=5,N28=3),AND(M28=5,N28=4),AND(M28=5,N28=5),AND(M28=4,N28=4),AND(M28=4,N28=5),AND(M28=3,N28=4),AND(M28=3,N28=5),AND(M28=2,N28=5),AND(M28=3,N28=20),AND(M28=4,N28=20),AND(M28=5,N28=20)),"Extremo","")))))</f>
        <v>Moderado</v>
      </c>
      <c r="P28" s="38" t="s">
        <v>56</v>
      </c>
      <c r="Q28" s="39" t="s">
        <v>121</v>
      </c>
      <c r="R28" s="38" t="s">
        <v>122</v>
      </c>
      <c r="S28" s="38" t="s">
        <v>425</v>
      </c>
      <c r="T28" s="38">
        <v>9</v>
      </c>
      <c r="U28" s="41"/>
      <c r="V28" s="41">
        <v>3</v>
      </c>
      <c r="W28" s="41">
        <v>3</v>
      </c>
      <c r="X28" s="41">
        <v>3</v>
      </c>
      <c r="Y28" s="41">
        <v>6</v>
      </c>
      <c r="Z28" s="43">
        <v>0.67</v>
      </c>
      <c r="AA28" s="39" t="s">
        <v>748</v>
      </c>
      <c r="AB28" s="38" t="s">
        <v>89</v>
      </c>
      <c r="AC28" s="39" t="s">
        <v>779</v>
      </c>
      <c r="AD28" s="39" t="s">
        <v>576</v>
      </c>
    </row>
    <row r="29" spans="2:30" ht="122.25" customHeight="1" x14ac:dyDescent="0.25">
      <c r="B29" s="137" t="s">
        <v>140</v>
      </c>
      <c r="C29" s="143" t="s">
        <v>533</v>
      </c>
      <c r="D29" s="137" t="s">
        <v>534</v>
      </c>
      <c r="E29" s="137" t="s">
        <v>63</v>
      </c>
      <c r="F29" s="139" t="s">
        <v>535</v>
      </c>
      <c r="G29" s="137" t="s">
        <v>124</v>
      </c>
      <c r="H29" s="137">
        <v>3</v>
      </c>
      <c r="I29" s="137">
        <v>3</v>
      </c>
      <c r="J29" s="141" t="str">
        <f>IF(H29+I29=0,"",IF(OR(AND(H29=1,I29=1),AND(H29=1,I29=2),AND(H29=2,I29=1),AND(H29=2,I29=2),AND(H29=3,I29=1),AND(H29=1,I29=10)),"Bajo",IF(OR(AND(H29=4,I29=1),AND(H29=3,I29=2),AND(H29=2,I29=3),AND(H29=2,I29=5),AND(H29=1,I29=3),AND(H29=1,I29=5),AND(H29=1,I29=20),AND(H29=2,I29=10)),"Moderado",IF(OR(AND(H29=5,I29=1),AND(H29=4,I29=2),AND(H29=4,I29=3),AND(H29=4,I29=5),AND(H29=3,I29=3),AND(H29=3,I29=5),AND(H29=2,I29=4),AND(H29=1,I29=4),AND(H29=1,I29=5),AND(H29=5,I29=2),AND(H29=2,I29=20),AND(H29=3,I29=10),AND(H29=4,I29=10),AND(H29=5,I29=10)),"Alto",IF(OR(AND(H29=5,I29=3),AND(H29=5,I29=4),AND(H29=5,I29=5),AND(H29=4,I29=4),AND(H29=4,I29=5),AND(H29=3,I29=4),AND(H29=3,I29=5),AND(H29=2,I29=5),AND(H29=3,I29=20),AND(H29=4,I29=20),AND(H29=5,I29=20)),"Extremo","")))))</f>
        <v>Alto</v>
      </c>
      <c r="K29" s="137" t="s">
        <v>125</v>
      </c>
      <c r="L29" s="137" t="s">
        <v>285</v>
      </c>
      <c r="M29" s="137">
        <v>2</v>
      </c>
      <c r="N29" s="137">
        <v>3</v>
      </c>
      <c r="O29" s="141" t="str">
        <f>IF(M29+N29=0,"",IF(OR(AND(M29=1,N29=1),AND(M29=1,N29=2),AND(M29=2,N29=1),AND(M29=2,N29=2),AND(M29=3,N29=1),AND(M29=1,N29=10)),"Bajo",IF(OR(AND(M29=4,N29=1),AND(M29=3,N29=2),AND(M29=2,N29=3),AND(M29=2,N29=5),AND(M29=1,N29=3),AND(M29=1,N29=5),AND(M29=1,N29=20),AND(M29=2,N29=10)),"Moderado",IF(OR(AND(M29=5,N29=1),AND(M29=4,N29=2),AND(M29=4,N29=3),AND(M29=4,N29=5),AND(M29=3,N29=3),AND(M29=3,N29=5),AND(M29=2,N29=4),AND(M29=1,N29=4),AND(M29=1,N29=5),AND(M29=5,N29=2),AND(M29=2,N29=20),AND(M29=3,N29=10),AND(M29=4,N29=10),AND(M29=5,N29=10)),"Alto",IF(OR(AND(M29=5,N29=3),AND(M29=5,N29=4),AND(M29=5,N29=5),AND(M29=4,N29=4),AND(M29=4,N29=5),AND(M29=3,N29=4),AND(M29=3,N29=5),AND(M29=2,N29=5),AND(M29=3,N29=20),AND(M29=4,N29=20),AND(M29=5,N29=20)),"Extremo","")))))</f>
        <v>Moderado</v>
      </c>
      <c r="P29" s="137" t="s">
        <v>56</v>
      </c>
      <c r="Q29" s="39" t="s">
        <v>426</v>
      </c>
      <c r="R29" s="38" t="s">
        <v>122</v>
      </c>
      <c r="S29" s="38" t="s">
        <v>126</v>
      </c>
      <c r="T29" s="38">
        <v>1</v>
      </c>
      <c r="U29" s="41"/>
      <c r="V29" s="41"/>
      <c r="W29" s="41"/>
      <c r="X29" s="41">
        <v>1</v>
      </c>
      <c r="Y29" s="41">
        <v>0</v>
      </c>
      <c r="Z29" s="43">
        <f>Y29/T29</f>
        <v>0</v>
      </c>
      <c r="AA29" s="39" t="s">
        <v>780</v>
      </c>
      <c r="AB29" s="137" t="s">
        <v>89</v>
      </c>
      <c r="AC29" s="139" t="s">
        <v>566</v>
      </c>
      <c r="AD29" s="137" t="s">
        <v>567</v>
      </c>
    </row>
    <row r="30" spans="2:30" ht="108.75" customHeight="1" x14ac:dyDescent="0.25">
      <c r="B30" s="138"/>
      <c r="C30" s="144"/>
      <c r="D30" s="138"/>
      <c r="E30" s="138"/>
      <c r="F30" s="140"/>
      <c r="G30" s="138"/>
      <c r="H30" s="138"/>
      <c r="I30" s="138"/>
      <c r="J30" s="142"/>
      <c r="K30" s="138"/>
      <c r="L30" s="138"/>
      <c r="M30" s="138"/>
      <c r="N30" s="138"/>
      <c r="O30" s="142"/>
      <c r="P30" s="138"/>
      <c r="Q30" s="39" t="s">
        <v>781</v>
      </c>
      <c r="R30" s="38" t="s">
        <v>122</v>
      </c>
      <c r="S30" s="38" t="s">
        <v>565</v>
      </c>
      <c r="T30" s="38">
        <v>1</v>
      </c>
      <c r="U30" s="41"/>
      <c r="V30" s="41"/>
      <c r="W30" s="41">
        <v>1</v>
      </c>
      <c r="X30" s="41"/>
      <c r="Y30" s="41">
        <v>1</v>
      </c>
      <c r="Z30" s="43">
        <f>Y30/T30</f>
        <v>1</v>
      </c>
      <c r="AA30" s="39" t="s">
        <v>782</v>
      </c>
      <c r="AB30" s="138"/>
      <c r="AC30" s="140"/>
      <c r="AD30" s="138"/>
    </row>
    <row r="31" spans="2:30" s="96" customFormat="1" ht="177.75" customHeight="1" x14ac:dyDescent="0.25">
      <c r="B31" s="38" t="s">
        <v>141</v>
      </c>
      <c r="C31" s="91" t="s">
        <v>533</v>
      </c>
      <c r="D31" s="92" t="s">
        <v>175</v>
      </c>
      <c r="E31" s="92" t="s">
        <v>43</v>
      </c>
      <c r="F31" s="39" t="s">
        <v>290</v>
      </c>
      <c r="G31" s="93" t="s">
        <v>291</v>
      </c>
      <c r="H31" s="38">
        <v>3</v>
      </c>
      <c r="I31" s="38">
        <v>2</v>
      </c>
      <c r="J31" s="94" t="str">
        <f>IF(H31+I31=0,"",IF(OR(AND(H31=1,I31=1),AND(H31=1,I31=2),AND(H31=2,I31=1),AND(H31=2,I31=2),AND(H31=3,I31=1),AND(H31=1,I31=10)),"Bajo",IF(OR(AND(H31=4,I31=1),AND(H31=3,I31=2),AND(H31=2,I31=3),AND(H31=2,I31=5),AND(H31=1,I31=3),AND(H31=1,I31=5),AND(H31=1,I31=20),AND(H31=2,I31=10)),"Moderado",IF(OR(AND(H31=5,I31=1),AND(H31=4,I31=2),AND(H31=4,I31=3),AND(H31=4,I31=5),AND(H31=3,I31=3),AND(H31=3,I31=5),AND(H31=2,I31=4),AND(H31=1,I31=4),AND(H31=1,I31=5),AND(H31=5,I31=2),AND(H31=2,I31=20),AND(H31=3,I31=10),AND(H31=4,I31=10),AND(H31=5,I31=10)),"Alto",IF(OR(AND(H31=5,I31=3),AND(H31=5,I31=4),AND(H31=5,I31=5),AND(H31=4,I31=4),AND(H31=4,I31=5),AND(H31=3,I31=4),AND(H31=3,I31=5),AND(H31=2,I31=5),AND(H31=3,I31=20),AND(H31=4,I31=20),AND(H31=5,I31=20)),"Extremo","")))))</f>
        <v>Moderado</v>
      </c>
      <c r="K31" s="95" t="s">
        <v>105</v>
      </c>
      <c r="L31" s="93" t="s">
        <v>176</v>
      </c>
      <c r="M31" s="38">
        <v>3</v>
      </c>
      <c r="N31" s="38">
        <v>2</v>
      </c>
      <c r="O31" s="94" t="str">
        <f>IF(M31+N31=0,"",IF(OR(AND(M31=1,N31=1),AND(M31=1,N31=2),AND(M31=2,N31=1),AND(M31=2,N31=2),AND(M31=3,N31=1),AND(M31=1,N31=10)),"Bajo",IF(OR(AND(M31=4,N31=1),AND(M31=3,N31=2),AND(M31=2,N31=3),AND(M31=2,N31=5),AND(M31=1,N31=3),AND(M31=1,N31=5),AND(M31=1,N31=20),AND(M31=2,N31=10)),"Moderado",IF(OR(AND(M31=5,N31=1),AND(M31=4,N31=2),AND(M31=4,N31=3),AND(M31=4,N31=5),AND(M31=3,N31=3),AND(M31=3,N31=5),AND(M31=2,N31=4),AND(M31=1,N31=4),AND(M31=1,N31=5),AND(M31=5,N31=2),AND(M31=2,N31=20),AND(M31=3,N31=10),AND(M31=4,N31=10),AND(M31=5,N31=10)),"Alto",IF(OR(AND(M31=5,N31=3),AND(M31=5,N31=4),AND(M31=5,N31=5),AND(M31=4,N31=4),AND(M31=4,N31=5),AND(M31=3,N31=4),AND(M31=3,N31=5),AND(M31=2,N31=5),AND(M31=3,N31=20),AND(M31=4,N31=20),AND(M31=5,N31=20)),"Extremo","")))))</f>
        <v>Moderado</v>
      </c>
      <c r="P31" s="92" t="s">
        <v>56</v>
      </c>
      <c r="Q31" s="93" t="s">
        <v>424</v>
      </c>
      <c r="R31" s="92" t="s">
        <v>177</v>
      </c>
      <c r="S31" s="92" t="s">
        <v>427</v>
      </c>
      <c r="T31" s="92">
        <v>1</v>
      </c>
      <c r="U31" s="92"/>
      <c r="V31" s="41">
        <v>1</v>
      </c>
      <c r="W31" s="92"/>
      <c r="X31" s="92"/>
      <c r="Y31" s="92">
        <v>1</v>
      </c>
      <c r="Z31" s="43">
        <f t="shared" ref="Z31" si="7">Y31/T31</f>
        <v>1</v>
      </c>
      <c r="AA31" s="93" t="s">
        <v>757</v>
      </c>
      <c r="AB31" s="38" t="s">
        <v>89</v>
      </c>
      <c r="AC31" s="93" t="s">
        <v>783</v>
      </c>
      <c r="AD31" s="93" t="s">
        <v>568</v>
      </c>
    </row>
    <row r="32" spans="2:30" ht="120.75" customHeight="1" x14ac:dyDescent="0.25">
      <c r="B32" s="137" t="s">
        <v>144</v>
      </c>
      <c r="C32" s="150" t="s">
        <v>286</v>
      </c>
      <c r="D32" s="137" t="s">
        <v>128</v>
      </c>
      <c r="E32" s="137" t="s">
        <v>63</v>
      </c>
      <c r="F32" s="139" t="s">
        <v>442</v>
      </c>
      <c r="G32" s="139" t="s">
        <v>443</v>
      </c>
      <c r="H32" s="137">
        <v>5</v>
      </c>
      <c r="I32" s="137">
        <v>4</v>
      </c>
      <c r="J32" s="141" t="str">
        <f>IF(H32+I32=0,"",IF(OR(AND(H32=1,I32=1),AND(H32=1,I32=2),AND(H32=2,I32=1),AND(H32=2,I32=2),AND(H32=3,I32=1),AND(H32=1,I32=10)),"Bajo",IF(OR(AND(H32=4,I32=1),AND(H32=3,I32=2),AND(H32=2,I32=3),AND(H32=2,I32=5),AND(H32=1,I32=3),AND(H32=1,I32=5),AND(H32=1,I32=20),AND(H32=2,I32=10)),"Moderado",IF(OR(AND(H32=5,I32=1),AND(H32=4,I32=2),AND(H32=4,I32=3),AND(H32=4,I32=5),AND(H32=3,I32=3),AND(H32=3,I32=5),AND(H32=2,I32=4),AND(H32=1,I32=4),AND(H32=1,I32=5),AND(H32=5,I32=2),AND(H32=2,I32=20),AND(H32=3,I32=10),AND(H32=4,I32=10),AND(H32=5,I32=10)),"Alto",IF(OR(AND(H32=5,I32=3),AND(H32=5,I32=4),AND(H32=5,I32=5),AND(H32=4,I32=4),AND(H32=4,I32=5),AND(H32=3,I32=4),AND(H32=3,I32=5),AND(H32=2,I32=5),AND(H32=3,I32=20),AND(H32=4,I32=20),AND(H32=5,I32=20)),"Extremo","")))))</f>
        <v>Extremo</v>
      </c>
      <c r="K32" s="137" t="s">
        <v>369</v>
      </c>
      <c r="L32" s="139" t="s">
        <v>444</v>
      </c>
      <c r="M32" s="137">
        <v>4</v>
      </c>
      <c r="N32" s="137">
        <v>4</v>
      </c>
      <c r="O32" s="141" t="str">
        <f>IF(M32+N32=0,"",IF(OR(AND(M32=1,N32=1),AND(M32=1,N32=2),AND(M32=2,N32=1),AND(M32=2,N32=2),AND(M32=3,N32=1),AND(M32=1,N32=10)),"Bajo",IF(OR(AND(M32=4,N32=1),AND(M32=3,N32=2),AND(M32=2,N32=3),AND(M32=2,N32=5),AND(M32=1,N32=3),AND(M32=1,N32=5),AND(M32=1,N32=20),AND(M32=2,N32=10)),"Moderado",IF(OR(AND(M32=5,N32=1),AND(M32=4,N32=2),AND(M32=4,N32=3),AND(M32=4,N32=5),AND(M32=3,N32=3),AND(M32=3,N32=5),AND(M32=2,N32=4),AND(M32=1,N32=4),AND(M32=1,N32=5),AND(M32=5,N32=2),AND(M32=2,N32=20),AND(M32=3,N32=10),AND(M32=4,N32=10),AND(M32=5,N32=10)),"Alto",IF(OR(AND(M32=5,N32=3),AND(M32=5,N32=4),AND(M32=5,N32=5),AND(M32=4,N32=4),AND(M32=4,N32=5),AND(M32=3,N32=4),AND(M32=3,N32=5),AND(M32=2,N32=5),AND(M32=3,N32=20),AND(M32=4,N32=20),AND(M32=5,N32=20)),"Extremo","")))))</f>
        <v>Extremo</v>
      </c>
      <c r="P32" s="137" t="s">
        <v>56</v>
      </c>
      <c r="Q32" s="39" t="s">
        <v>287</v>
      </c>
      <c r="R32" s="38" t="s">
        <v>300</v>
      </c>
      <c r="S32" s="38" t="s">
        <v>129</v>
      </c>
      <c r="T32" s="38">
        <v>1</v>
      </c>
      <c r="U32" s="41"/>
      <c r="V32" s="41"/>
      <c r="W32" s="41"/>
      <c r="X32" s="41">
        <v>1</v>
      </c>
      <c r="Y32" s="41">
        <v>1</v>
      </c>
      <c r="Z32" s="43">
        <f>Y32/T32</f>
        <v>1</v>
      </c>
      <c r="AA32" s="39" t="s">
        <v>577</v>
      </c>
      <c r="AB32" s="137" t="s">
        <v>89</v>
      </c>
      <c r="AC32" s="139" t="s">
        <v>784</v>
      </c>
      <c r="AD32" s="137" t="s">
        <v>785</v>
      </c>
    </row>
    <row r="33" spans="2:30" ht="129" customHeight="1" x14ac:dyDescent="0.25">
      <c r="B33" s="145"/>
      <c r="C33" s="150"/>
      <c r="D33" s="145"/>
      <c r="E33" s="145"/>
      <c r="F33" s="146"/>
      <c r="G33" s="146"/>
      <c r="H33" s="145"/>
      <c r="I33" s="145"/>
      <c r="J33" s="147"/>
      <c r="K33" s="145"/>
      <c r="L33" s="146"/>
      <c r="M33" s="145"/>
      <c r="N33" s="145"/>
      <c r="O33" s="147"/>
      <c r="P33" s="145"/>
      <c r="Q33" s="39" t="s">
        <v>130</v>
      </c>
      <c r="R33" s="38" t="s">
        <v>301</v>
      </c>
      <c r="S33" s="38" t="s">
        <v>131</v>
      </c>
      <c r="T33" s="38">
        <v>1</v>
      </c>
      <c r="U33" s="41"/>
      <c r="V33" s="41"/>
      <c r="W33" s="41">
        <v>1</v>
      </c>
      <c r="X33" s="41"/>
      <c r="Y33" s="41">
        <v>1</v>
      </c>
      <c r="Z33" s="43">
        <f t="shared" ref="Z33:Z38" si="8">Y33/T33</f>
        <v>1</v>
      </c>
      <c r="AA33" s="39" t="s">
        <v>578</v>
      </c>
      <c r="AB33" s="145"/>
      <c r="AC33" s="146"/>
      <c r="AD33" s="145"/>
    </row>
    <row r="34" spans="2:30" ht="123.75" customHeight="1" x14ac:dyDescent="0.25">
      <c r="B34" s="138"/>
      <c r="C34" s="150"/>
      <c r="D34" s="138"/>
      <c r="E34" s="138"/>
      <c r="F34" s="140"/>
      <c r="G34" s="140"/>
      <c r="H34" s="138"/>
      <c r="I34" s="138"/>
      <c r="J34" s="142"/>
      <c r="K34" s="138"/>
      <c r="L34" s="140"/>
      <c r="M34" s="138"/>
      <c r="N34" s="138"/>
      <c r="O34" s="142"/>
      <c r="P34" s="138"/>
      <c r="Q34" s="39" t="s">
        <v>132</v>
      </c>
      <c r="R34" s="38" t="s">
        <v>133</v>
      </c>
      <c r="S34" s="38" t="s">
        <v>134</v>
      </c>
      <c r="T34" s="38">
        <v>1</v>
      </c>
      <c r="U34" s="41"/>
      <c r="V34" s="41"/>
      <c r="W34" s="41">
        <v>1</v>
      </c>
      <c r="X34" s="41"/>
      <c r="Y34" s="42">
        <v>0.75</v>
      </c>
      <c r="Z34" s="43">
        <f t="shared" si="8"/>
        <v>0.75</v>
      </c>
      <c r="AA34" s="39" t="s">
        <v>579</v>
      </c>
      <c r="AB34" s="138"/>
      <c r="AC34" s="140"/>
      <c r="AD34" s="138"/>
    </row>
    <row r="35" spans="2:30" ht="188.25" customHeight="1" x14ac:dyDescent="0.25">
      <c r="B35" s="137" t="s">
        <v>145</v>
      </c>
      <c r="C35" s="143" t="s">
        <v>286</v>
      </c>
      <c r="D35" s="137" t="s">
        <v>135</v>
      </c>
      <c r="E35" s="137" t="s">
        <v>65</v>
      </c>
      <c r="F35" s="139" t="s">
        <v>536</v>
      </c>
      <c r="G35" s="139" t="s">
        <v>445</v>
      </c>
      <c r="H35" s="137">
        <v>4</v>
      </c>
      <c r="I35" s="137">
        <v>3</v>
      </c>
      <c r="J35" s="141" t="str">
        <f t="shared" ref="J35" si="9">IF(H35+I35=0,"",IF(OR(AND(H35=1,I35=1),AND(H35=1,I35=2),AND(H35=2,I35=1),AND(H35=2,I35=2),AND(H35=3,I35=1),AND(H35=1,I35=10)),"Bajo",IF(OR(AND(H35=4,I35=1),AND(H35=3,I35=2),AND(H35=2,I35=3),AND(H35=2,I35=5),AND(H35=1,I35=3),AND(H35=1,I35=5),AND(H35=1,I35=20),AND(H35=2,I35=10)),"Moderado",IF(OR(AND(H35=5,I35=1),AND(H35=4,I35=2),AND(H35=4,I35=3),AND(H35=4,I35=5),AND(H35=3,I35=3),AND(H35=3,I35=5),AND(H35=2,I35=4),AND(H35=1,I35=4),AND(H35=1,I35=5),AND(H35=5,I35=2),AND(H35=2,I35=20),AND(H35=3,I35=10),AND(H35=4,I35=10),AND(H35=5,I35=10)),"Alto",IF(OR(AND(H35=5,I35=3),AND(H35=5,I35=4),AND(H35=5,I35=5),AND(H35=4,I35=4),AND(H35=4,I35=5),AND(H35=3,I35=4),AND(H35=3,I35=5),AND(H35=2,I35=5),AND(H35=3,I35=20),AND(H35=4,I35=20),AND(H35=5,I35=20)),"Extremo","")))))</f>
        <v>Alto</v>
      </c>
      <c r="K35" s="137" t="s">
        <v>105</v>
      </c>
      <c r="L35" s="139" t="s">
        <v>320</v>
      </c>
      <c r="M35" s="137">
        <v>3</v>
      </c>
      <c r="N35" s="137">
        <v>3</v>
      </c>
      <c r="O35" s="141" t="str">
        <f t="shared" ref="O35" si="10">IF(M35+N35=0,"",IF(OR(AND(M35=1,N35=1),AND(M35=1,N35=2),AND(M35=2,N35=1),AND(M35=2,N35=2),AND(M35=3,N35=1),AND(M35=1,N35=10)),"Bajo",IF(OR(AND(M35=4,N35=1),AND(M35=3,N35=2),AND(M35=2,N35=3),AND(M35=2,N35=5),AND(M35=1,N35=3),AND(M35=1,N35=5),AND(M35=1,N35=20),AND(M35=2,N35=10)),"Moderado",IF(OR(AND(M35=5,N35=1),AND(M35=4,N35=2),AND(M35=4,N35=3),AND(M35=4,N35=5),AND(M35=3,N35=3),AND(M35=3,N35=5),AND(M35=2,N35=4),AND(M35=1,N35=4),AND(M35=1,N35=5),AND(M35=5,N35=2),AND(M35=2,N35=20),AND(M35=3,N35=10),AND(M35=4,N35=10),AND(M35=5,N35=10)),"Alto",IF(OR(AND(M35=5,N35=3),AND(M35=5,N35=4),AND(M35=5,N35=5),AND(M35=4,N35=4),AND(M35=4,N35=5),AND(M35=3,N35=4),AND(M35=3,N35=5),AND(M35=2,N35=5),AND(M35=3,N35=20),AND(M35=4,N35=20),AND(M35=5,N35=20)),"Extremo","")))))</f>
        <v>Alto</v>
      </c>
      <c r="P35" s="137" t="s">
        <v>56</v>
      </c>
      <c r="Q35" s="39" t="s">
        <v>287</v>
      </c>
      <c r="R35" s="38" t="s">
        <v>301</v>
      </c>
      <c r="S35" s="38" t="s">
        <v>129</v>
      </c>
      <c r="T35" s="38">
        <v>1</v>
      </c>
      <c r="U35" s="41"/>
      <c r="V35" s="41"/>
      <c r="W35" s="41"/>
      <c r="X35" s="41">
        <v>1</v>
      </c>
      <c r="Y35" s="41">
        <v>1</v>
      </c>
      <c r="Z35" s="43">
        <f t="shared" si="8"/>
        <v>1</v>
      </c>
      <c r="AA35" s="39" t="s">
        <v>577</v>
      </c>
      <c r="AB35" s="137" t="s">
        <v>88</v>
      </c>
      <c r="AC35" s="139" t="s">
        <v>582</v>
      </c>
      <c r="AD35" s="139" t="s">
        <v>759</v>
      </c>
    </row>
    <row r="36" spans="2:30" ht="163.5" customHeight="1" x14ac:dyDescent="0.25">
      <c r="B36" s="145"/>
      <c r="C36" s="149"/>
      <c r="D36" s="145"/>
      <c r="E36" s="145"/>
      <c r="F36" s="146"/>
      <c r="G36" s="146"/>
      <c r="H36" s="145"/>
      <c r="I36" s="145"/>
      <c r="J36" s="147"/>
      <c r="K36" s="145"/>
      <c r="L36" s="146"/>
      <c r="M36" s="145"/>
      <c r="N36" s="145"/>
      <c r="O36" s="147"/>
      <c r="P36" s="145"/>
      <c r="Q36" s="39" t="s">
        <v>130</v>
      </c>
      <c r="R36" s="38" t="s">
        <v>302</v>
      </c>
      <c r="S36" s="38" t="s">
        <v>131</v>
      </c>
      <c r="T36" s="38">
        <v>1</v>
      </c>
      <c r="U36" s="41"/>
      <c r="V36" s="41">
        <v>1</v>
      </c>
      <c r="W36" s="41"/>
      <c r="X36" s="41"/>
      <c r="Y36" s="41">
        <v>1</v>
      </c>
      <c r="Z36" s="43">
        <f t="shared" si="8"/>
        <v>1</v>
      </c>
      <c r="AA36" s="39" t="s">
        <v>578</v>
      </c>
      <c r="AB36" s="145"/>
      <c r="AC36" s="146"/>
      <c r="AD36" s="146"/>
    </row>
    <row r="37" spans="2:30" ht="127.5" customHeight="1" x14ac:dyDescent="0.25">
      <c r="B37" s="145"/>
      <c r="C37" s="149"/>
      <c r="D37" s="145"/>
      <c r="E37" s="145"/>
      <c r="F37" s="146"/>
      <c r="G37" s="146"/>
      <c r="H37" s="145"/>
      <c r="I37" s="145"/>
      <c r="J37" s="147"/>
      <c r="K37" s="145"/>
      <c r="L37" s="146"/>
      <c r="M37" s="145"/>
      <c r="N37" s="145"/>
      <c r="O37" s="147"/>
      <c r="P37" s="145"/>
      <c r="Q37" s="39" t="s">
        <v>288</v>
      </c>
      <c r="R37" s="38" t="s">
        <v>136</v>
      </c>
      <c r="S37" s="38" t="s">
        <v>137</v>
      </c>
      <c r="T37" s="38">
        <v>1</v>
      </c>
      <c r="U37" s="41">
        <v>1</v>
      </c>
      <c r="V37" s="41"/>
      <c r="W37" s="41"/>
      <c r="X37" s="41"/>
      <c r="Y37" s="41">
        <v>1</v>
      </c>
      <c r="Z37" s="43">
        <f t="shared" si="8"/>
        <v>1</v>
      </c>
      <c r="AA37" s="39" t="s">
        <v>580</v>
      </c>
      <c r="AB37" s="145"/>
      <c r="AC37" s="146"/>
      <c r="AD37" s="146"/>
    </row>
    <row r="38" spans="2:30" ht="132.75" customHeight="1" x14ac:dyDescent="0.25">
      <c r="B38" s="138"/>
      <c r="C38" s="144"/>
      <c r="D38" s="138"/>
      <c r="E38" s="138"/>
      <c r="F38" s="140"/>
      <c r="G38" s="140"/>
      <c r="H38" s="138"/>
      <c r="I38" s="138"/>
      <c r="J38" s="142"/>
      <c r="K38" s="138"/>
      <c r="L38" s="140"/>
      <c r="M38" s="138"/>
      <c r="N38" s="138"/>
      <c r="O38" s="142"/>
      <c r="P38" s="138"/>
      <c r="Q38" s="39" t="s">
        <v>138</v>
      </c>
      <c r="R38" s="38" t="s">
        <v>136</v>
      </c>
      <c r="S38" s="38" t="s">
        <v>139</v>
      </c>
      <c r="T38" s="38">
        <v>1</v>
      </c>
      <c r="U38" s="41">
        <v>1</v>
      </c>
      <c r="V38" s="41"/>
      <c r="W38" s="41"/>
      <c r="X38" s="41"/>
      <c r="Y38" s="41">
        <v>1</v>
      </c>
      <c r="Z38" s="43">
        <f t="shared" si="8"/>
        <v>1</v>
      </c>
      <c r="AA38" s="39" t="s">
        <v>581</v>
      </c>
      <c r="AB38" s="138"/>
      <c r="AC38" s="140"/>
      <c r="AD38" s="140"/>
    </row>
    <row r="39" spans="2:30" ht="186" customHeight="1" x14ac:dyDescent="0.25">
      <c r="B39" s="38" t="s">
        <v>353</v>
      </c>
      <c r="C39" s="77" t="s">
        <v>155</v>
      </c>
      <c r="D39" s="38" t="s">
        <v>716</v>
      </c>
      <c r="E39" s="38" t="s">
        <v>63</v>
      </c>
      <c r="F39" s="39" t="s">
        <v>311</v>
      </c>
      <c r="G39" s="39" t="s">
        <v>345</v>
      </c>
      <c r="H39" s="38">
        <v>2</v>
      </c>
      <c r="I39" s="38">
        <v>3</v>
      </c>
      <c r="J39" s="40" t="str">
        <f t="shared" ref="J39:J41" si="11">IF(H39+I39=0,"",IF(OR(AND(H39=1,I39=1),AND(H39=1,I39=2),AND(H39=2,I39=1),AND(H39=2,I39=2),AND(H39=3,I39=1),AND(H39=1,I39=10)),"Bajo",IF(OR(AND(H39=4,I39=1),AND(H39=3,I39=2),AND(H39=2,I39=3),AND(H39=2,I39=5),AND(H39=1,I39=3),AND(H39=1,I39=5),AND(H39=1,I39=20),AND(H39=2,I39=10)),"Moderado",IF(OR(AND(H39=5,I39=1),AND(H39=4,I39=2),AND(H39=4,I39=3),AND(H39=4,I39=5),AND(H39=3,I39=3),AND(H39=3,I39=5),AND(H39=2,I39=4),AND(H39=1,I39=4),AND(H39=1,I39=5),AND(H39=5,I39=2),AND(H39=2,I39=20),AND(H39=3,I39=10),AND(H39=4,I39=10),AND(H39=5,I39=10)),"Alto",IF(OR(AND(H39=5,I39=3),AND(H39=5,I39=4),AND(H39=5,I39=5),AND(H39=4,I39=4),AND(H39=4,I39=5),AND(H39=3,I39=4),AND(H39=3,I39=5),AND(H39=2,I39=5),AND(H39=3,I39=20),AND(H39=4,I39=20),AND(H39=5,I39=20)),"Extremo","")))))</f>
        <v>Moderado</v>
      </c>
      <c r="K39" s="38" t="s">
        <v>105</v>
      </c>
      <c r="L39" s="39" t="s">
        <v>727</v>
      </c>
      <c r="M39" s="38">
        <v>1</v>
      </c>
      <c r="N39" s="38">
        <v>3</v>
      </c>
      <c r="O39" s="40" t="str">
        <f t="shared" ref="O39:O41" si="12">IF(M39+N39=0,"",IF(OR(AND(M39=1,N39=1),AND(M39=1,N39=2),AND(M39=2,N39=1),AND(M39=2,N39=2),AND(M39=3,N39=1),AND(M39=1,N39=10)),"Bajo",IF(OR(AND(M39=4,N39=1),AND(M39=3,N39=2),AND(M39=2,N39=3),AND(M39=2,N39=5),AND(M39=1,N39=3),AND(M39=1,N39=5),AND(M39=1,N39=20),AND(M39=2,N39=10)),"Moderado",IF(OR(AND(M39=5,N39=1),AND(M39=4,N39=2),AND(M39=4,N39=3),AND(M39=4,N39=5),AND(M39=3,N39=3),AND(M39=3,N39=5),AND(M39=2,N39=4),AND(M39=1,N39=4),AND(M39=1,N39=5),AND(M39=5,N39=2),AND(M39=2,N39=20),AND(M39=3,N39=10),AND(M39=4,N39=10),AND(M39=5,N39=10)),"Alto",IF(OR(AND(M39=5,N39=3),AND(M39=5,N39=4),AND(M39=5,N39=5),AND(M39=4,N39=4),AND(M39=4,N39=5),AND(M39=3,N39=4),AND(M39=3,N39=5),AND(M39=2,N39=5),AND(M39=3,N39=20),AND(M39=4,N39=20),AND(M39=5,N39=20)),"Extremo","")))))</f>
        <v>Moderado</v>
      </c>
      <c r="P39" s="38" t="s">
        <v>58</v>
      </c>
      <c r="Q39" s="39" t="s">
        <v>786</v>
      </c>
      <c r="R39" s="38" t="s">
        <v>142</v>
      </c>
      <c r="S39" s="38" t="s">
        <v>289</v>
      </c>
      <c r="T39" s="38">
        <v>65</v>
      </c>
      <c r="U39" s="41"/>
      <c r="V39" s="41"/>
      <c r="W39" s="41"/>
      <c r="X39" s="41"/>
      <c r="Y39" s="41">
        <v>0</v>
      </c>
      <c r="Z39" s="43">
        <f t="shared" ref="Z39:Z41" si="13">Y39/T39</f>
        <v>0</v>
      </c>
      <c r="AA39" s="39"/>
      <c r="AB39" s="38" t="s">
        <v>89</v>
      </c>
      <c r="AC39" s="39" t="s">
        <v>721</v>
      </c>
      <c r="AD39" s="39" t="s">
        <v>722</v>
      </c>
    </row>
    <row r="40" spans="2:30" ht="119.25" customHeight="1" x14ac:dyDescent="0.25">
      <c r="B40" s="38" t="s">
        <v>146</v>
      </c>
      <c r="C40" s="77" t="s">
        <v>155</v>
      </c>
      <c r="D40" s="38" t="s">
        <v>713</v>
      </c>
      <c r="E40" s="38" t="s">
        <v>63</v>
      </c>
      <c r="F40" s="39" t="s">
        <v>714</v>
      </c>
      <c r="G40" s="39" t="s">
        <v>537</v>
      </c>
      <c r="H40" s="38">
        <v>2</v>
      </c>
      <c r="I40" s="38">
        <v>3</v>
      </c>
      <c r="J40" s="40" t="str">
        <f t="shared" si="11"/>
        <v>Moderado</v>
      </c>
      <c r="K40" s="38" t="s">
        <v>105</v>
      </c>
      <c r="L40" s="39" t="s">
        <v>446</v>
      </c>
      <c r="M40" s="38">
        <v>1</v>
      </c>
      <c r="N40" s="38">
        <v>3</v>
      </c>
      <c r="O40" s="40" t="str">
        <f t="shared" si="12"/>
        <v>Moderado</v>
      </c>
      <c r="P40" s="38" t="s">
        <v>56</v>
      </c>
      <c r="Q40" s="39" t="s">
        <v>715</v>
      </c>
      <c r="R40" s="38" t="s">
        <v>142</v>
      </c>
      <c r="S40" s="38" t="s">
        <v>787</v>
      </c>
      <c r="T40" s="38">
        <v>3</v>
      </c>
      <c r="U40" s="41"/>
      <c r="V40" s="41"/>
      <c r="W40" s="41"/>
      <c r="X40" s="41"/>
      <c r="Y40" s="41">
        <v>0</v>
      </c>
      <c r="Z40" s="43">
        <f t="shared" si="13"/>
        <v>0</v>
      </c>
      <c r="AA40" s="39"/>
      <c r="AB40" s="38" t="s">
        <v>89</v>
      </c>
      <c r="AC40" s="39" t="s">
        <v>723</v>
      </c>
      <c r="AD40" s="39" t="s">
        <v>724</v>
      </c>
    </row>
    <row r="41" spans="2:30" ht="172.5" customHeight="1" x14ac:dyDescent="0.25">
      <c r="B41" s="38" t="s">
        <v>147</v>
      </c>
      <c r="C41" s="77" t="s">
        <v>155</v>
      </c>
      <c r="D41" s="38" t="s">
        <v>725</v>
      </c>
      <c r="E41" s="38" t="s">
        <v>63</v>
      </c>
      <c r="F41" s="39" t="s">
        <v>312</v>
      </c>
      <c r="G41" s="39" t="s">
        <v>712</v>
      </c>
      <c r="H41" s="38">
        <v>3</v>
      </c>
      <c r="I41" s="38">
        <v>2</v>
      </c>
      <c r="J41" s="40" t="str">
        <f t="shared" si="11"/>
        <v>Moderado</v>
      </c>
      <c r="K41" s="38" t="s">
        <v>105</v>
      </c>
      <c r="L41" s="39" t="s">
        <v>788</v>
      </c>
      <c r="M41" s="38">
        <v>2</v>
      </c>
      <c r="N41" s="38">
        <v>2</v>
      </c>
      <c r="O41" s="40" t="str">
        <f t="shared" si="12"/>
        <v>Bajo</v>
      </c>
      <c r="P41" s="38" t="s">
        <v>56</v>
      </c>
      <c r="Q41" s="39" t="s">
        <v>726</v>
      </c>
      <c r="R41" s="38" t="s">
        <v>142</v>
      </c>
      <c r="S41" s="38" t="s">
        <v>143</v>
      </c>
      <c r="T41" s="38">
        <v>1</v>
      </c>
      <c r="U41" s="41"/>
      <c r="V41" s="41"/>
      <c r="W41" s="41"/>
      <c r="X41" s="41">
        <v>1</v>
      </c>
      <c r="Y41" s="41">
        <f>U41+V41+W41+X41</f>
        <v>1</v>
      </c>
      <c r="Z41" s="43">
        <f t="shared" si="13"/>
        <v>1</v>
      </c>
      <c r="AA41" s="39" t="s">
        <v>746</v>
      </c>
      <c r="AB41" s="38" t="s">
        <v>89</v>
      </c>
      <c r="AC41" s="39" t="s">
        <v>728</v>
      </c>
      <c r="AD41" s="39" t="s">
        <v>722</v>
      </c>
    </row>
    <row r="42" spans="2:30" ht="126" customHeight="1" x14ac:dyDescent="0.25">
      <c r="B42" s="38" t="s">
        <v>148</v>
      </c>
      <c r="C42" s="77" t="s">
        <v>155</v>
      </c>
      <c r="D42" s="38" t="s">
        <v>717</v>
      </c>
      <c r="E42" s="38" t="s">
        <v>63</v>
      </c>
      <c r="F42" s="39" t="s">
        <v>718</v>
      </c>
      <c r="G42" s="39" t="s">
        <v>447</v>
      </c>
      <c r="H42" s="38">
        <v>2</v>
      </c>
      <c r="I42" s="38">
        <v>4</v>
      </c>
      <c r="J42" s="40" t="str">
        <f t="shared" ref="J42" si="14">IF(H42+I42=0,"",IF(OR(AND(H42=1,I42=1),AND(H42=1,I42=2),AND(H42=2,I42=1),AND(H42=2,I42=2),AND(H42=3,I42=1),AND(H42=1,I42=10)),"Bajo",IF(OR(AND(H42=4,I42=1),AND(H42=3,I42=2),AND(H42=2,I42=3),AND(H42=2,I42=5),AND(H42=1,I42=3),AND(H42=1,I42=5),AND(H42=1,I42=20),AND(H42=2,I42=10)),"Moderado",IF(OR(AND(H42=5,I42=1),AND(H42=4,I42=2),AND(H42=4,I42=3),AND(H42=4,I42=5),AND(H42=3,I42=3),AND(H42=3,I42=5),AND(H42=2,I42=4),AND(H42=1,I42=4),AND(H42=1,I42=5),AND(H42=5,I42=2),AND(H42=2,I42=20),AND(H42=3,I42=10),AND(H42=4,I42=10),AND(H42=5,I42=10)),"Alto",IF(OR(AND(H42=5,I42=3),AND(H42=5,I42=4),AND(H42=5,I42=5),AND(H42=4,I42=4),AND(H42=4,I42=5),AND(H42=3,I42=4),AND(H42=3,I42=5),AND(H42=2,I42=5),AND(H42=3,I42=20),AND(H42=4,I42=20),AND(H42=5,I42=20)),"Extremo","")))))</f>
        <v>Alto</v>
      </c>
      <c r="K42" s="38" t="s">
        <v>105</v>
      </c>
      <c r="L42" s="39" t="s">
        <v>451</v>
      </c>
      <c r="M42" s="38">
        <v>1</v>
      </c>
      <c r="N42" s="38">
        <v>4</v>
      </c>
      <c r="O42" s="40" t="str">
        <f t="shared" ref="O42" si="15">IF(M42+N42=0,"",IF(OR(AND(M42=1,N42=1),AND(M42=1,N42=2),AND(M42=2,N42=1),AND(M42=2,N42=2),AND(M42=3,N42=1),AND(M42=1,N42=10)),"Bajo",IF(OR(AND(M42=4,N42=1),AND(M42=3,N42=2),AND(M42=2,N42=3),AND(M42=2,N42=5),AND(M42=1,N42=3),AND(M42=1,N42=5),AND(M42=1,N42=20),AND(M42=2,N42=10)),"Moderado",IF(OR(AND(M42=5,N42=1),AND(M42=4,N42=2),AND(M42=4,N42=3),AND(M42=4,N42=5),AND(M42=3,N42=3),AND(M42=3,N42=5),AND(M42=2,N42=4),AND(M42=1,N42=4),AND(M42=1,N42=5),AND(M42=5,N42=2),AND(M42=2,N42=20),AND(M42=3,N42=10),AND(M42=4,N42=10),AND(M42=5,N42=10)),"Alto",IF(OR(AND(M42=5,N42=3),AND(M42=5,N42=4),AND(M42=5,N42=5),AND(M42=4,N42=4),AND(M42=4,N42=5),AND(M42=3,N42=4),AND(M42=3,N42=5),AND(M42=2,N42=5),AND(M42=3,N42=20),AND(M42=4,N42=20),AND(M42=5,N42=20)),"Extremo","")))))</f>
        <v>Alto</v>
      </c>
      <c r="P42" s="38" t="s">
        <v>56</v>
      </c>
      <c r="Q42" s="39" t="s">
        <v>719</v>
      </c>
      <c r="R42" s="38" t="s">
        <v>372</v>
      </c>
      <c r="S42" s="38" t="s">
        <v>720</v>
      </c>
      <c r="T42" s="45">
        <v>1</v>
      </c>
      <c r="U42" s="41"/>
      <c r="V42" s="41"/>
      <c r="W42" s="41"/>
      <c r="X42" s="41"/>
      <c r="Y42" s="41">
        <v>0</v>
      </c>
      <c r="Z42" s="43">
        <f t="shared" ref="Z42" si="16">Y42/T42</f>
        <v>0</v>
      </c>
      <c r="AA42" s="39"/>
      <c r="AB42" s="38" t="s">
        <v>89</v>
      </c>
      <c r="AC42" s="39" t="s">
        <v>729</v>
      </c>
      <c r="AD42" s="39" t="s">
        <v>730</v>
      </c>
    </row>
    <row r="43" spans="2:30" ht="258.75" customHeight="1" x14ac:dyDescent="0.25">
      <c r="B43" s="38" t="s">
        <v>149</v>
      </c>
      <c r="C43" s="77" t="s">
        <v>155</v>
      </c>
      <c r="D43" s="38" t="s">
        <v>344</v>
      </c>
      <c r="E43" s="38" t="s">
        <v>65</v>
      </c>
      <c r="F43" s="39" t="s">
        <v>448</v>
      </c>
      <c r="G43" s="39" t="s">
        <v>449</v>
      </c>
      <c r="H43" s="38">
        <v>3</v>
      </c>
      <c r="I43" s="38">
        <v>3</v>
      </c>
      <c r="J43" s="40" t="str">
        <f t="shared" ref="J43:J51" si="17">IF(H43+I43=0,"",IF(OR(AND(H43=1,I43=1),AND(H43=1,I43=2),AND(H43=2,I43=1),AND(H43=2,I43=2),AND(H43=3,I43=1),AND(H43=1,I43=10)),"Bajo",IF(OR(AND(H43=4,I43=1),AND(H43=3,I43=2),AND(H43=2,I43=3),AND(H43=2,I43=5),AND(H43=1,I43=3),AND(H43=1,I43=5),AND(H43=1,I43=20),AND(H43=2,I43=10)),"Moderado",IF(OR(AND(H43=5,I43=1),AND(H43=4,I43=2),AND(H43=4,I43=3),AND(H43=4,I43=5),AND(H43=3,I43=3),AND(H43=3,I43=5),AND(H43=2,I43=4),AND(H43=1,I43=4),AND(H43=1,I43=5),AND(H43=5,I43=2),AND(H43=2,I43=20),AND(H43=3,I43=10),AND(H43=4,I43=10),AND(H43=5,I43=10)),"Alto",IF(OR(AND(H43=5,I43=3),AND(H43=5,I43=4),AND(H43=5,I43=5),AND(H43=4,I43=4),AND(H43=4,I43=5),AND(H43=3,I43=4),AND(H43=3,I43=5),AND(H43=2,I43=5),AND(H43=3,I43=20),AND(H43=4,I43=20),AND(H43=5,I43=20)),"Extremo","")))))</f>
        <v>Alto</v>
      </c>
      <c r="K43" s="38" t="s">
        <v>105</v>
      </c>
      <c r="L43" s="39" t="s">
        <v>450</v>
      </c>
      <c r="M43" s="38">
        <v>2</v>
      </c>
      <c r="N43" s="38">
        <v>3</v>
      </c>
      <c r="O43" s="40" t="str">
        <f t="shared" ref="O43:O50" si="18">IF(M43+N43=0,"",IF(OR(AND(M43=1,N43=1),AND(M43=1,N43=2),AND(M43=2,N43=1),AND(M43=2,N43=2),AND(M43=3,N43=1),AND(M43=1,N43=10)),"Bajo",IF(OR(AND(M43=4,N43=1),AND(M43=3,N43=2),AND(M43=2,N43=3),AND(M43=2,N43=5),AND(M43=1,N43=3),AND(M43=1,N43=5),AND(M43=1,N43=20),AND(M43=2,N43=10)),"Moderado",IF(OR(AND(M43=5,N43=1),AND(M43=4,N43=2),AND(M43=4,N43=3),AND(M43=4,N43=5),AND(M43=3,N43=3),AND(M43=3,N43=5),AND(M43=2,N43=4),AND(M43=1,N43=4),AND(M43=1,N43=5),AND(M43=5,N43=2),AND(M43=2,N43=20),AND(M43=3,N43=10),AND(M43=4,N43=10),AND(M43=5,N43=10)),"Alto",IF(OR(AND(M43=5,N43=3),AND(M43=5,N43=4),AND(M43=5,N43=5),AND(M43=4,N43=4),AND(M43=4,N43=5),AND(M43=3,N43=4),AND(M43=3,N43=5),AND(M43=2,N43=5),AND(M43=3,N43=20),AND(M43=4,N43=20),AND(M43=5,N43=20)),"Extremo","")))))</f>
        <v>Moderado</v>
      </c>
      <c r="P43" s="38" t="s">
        <v>58</v>
      </c>
      <c r="Q43" s="39" t="s">
        <v>452</v>
      </c>
      <c r="R43" s="38" t="s">
        <v>158</v>
      </c>
      <c r="S43" s="38" t="s">
        <v>159</v>
      </c>
      <c r="T43" s="38">
        <v>3</v>
      </c>
      <c r="U43" s="41"/>
      <c r="V43" s="41">
        <v>1</v>
      </c>
      <c r="W43" s="41">
        <v>1</v>
      </c>
      <c r="X43" s="41">
        <v>1</v>
      </c>
      <c r="Y43" s="41">
        <v>2</v>
      </c>
      <c r="Z43" s="43">
        <f t="shared" ref="Z43:Z44" si="19">Y43/T43</f>
        <v>0.66666666666666663</v>
      </c>
      <c r="AA43" s="39" t="s">
        <v>734</v>
      </c>
      <c r="AB43" s="38" t="s">
        <v>89</v>
      </c>
      <c r="AC43" s="39" t="s">
        <v>735</v>
      </c>
      <c r="AD43" s="39" t="s">
        <v>736</v>
      </c>
    </row>
    <row r="44" spans="2:30" ht="153.75" customHeight="1" x14ac:dyDescent="0.25">
      <c r="B44" s="137" t="s">
        <v>150</v>
      </c>
      <c r="C44" s="143" t="s">
        <v>155</v>
      </c>
      <c r="D44" s="137" t="s">
        <v>361</v>
      </c>
      <c r="E44" s="137" t="s">
        <v>65</v>
      </c>
      <c r="F44" s="139" t="s">
        <v>419</v>
      </c>
      <c r="G44" s="139" t="s">
        <v>538</v>
      </c>
      <c r="H44" s="137">
        <v>5</v>
      </c>
      <c r="I44" s="137">
        <v>5</v>
      </c>
      <c r="J44" s="141" t="s">
        <v>115</v>
      </c>
      <c r="K44" s="137" t="s">
        <v>105</v>
      </c>
      <c r="L44" s="139" t="s">
        <v>455</v>
      </c>
      <c r="M44" s="137">
        <v>3</v>
      </c>
      <c r="N44" s="137">
        <v>5</v>
      </c>
      <c r="O44" s="141" t="s">
        <v>115</v>
      </c>
      <c r="P44" s="137" t="s">
        <v>58</v>
      </c>
      <c r="Q44" s="97" t="s">
        <v>453</v>
      </c>
      <c r="R44" s="95" t="s">
        <v>156</v>
      </c>
      <c r="S44" s="95" t="s">
        <v>157</v>
      </c>
      <c r="T44" s="95">
        <v>9</v>
      </c>
      <c r="U44" s="95">
        <v>0</v>
      </c>
      <c r="V44" s="95">
        <v>3</v>
      </c>
      <c r="W44" s="95">
        <v>3</v>
      </c>
      <c r="X44" s="95">
        <v>3</v>
      </c>
      <c r="Y44" s="95">
        <v>6</v>
      </c>
      <c r="Z44" s="43">
        <f t="shared" si="19"/>
        <v>0.66666666666666663</v>
      </c>
      <c r="AA44" s="39" t="s">
        <v>737</v>
      </c>
      <c r="AB44" s="137" t="s">
        <v>89</v>
      </c>
      <c r="AC44" s="139" t="s">
        <v>738</v>
      </c>
      <c r="AD44" s="139" t="s">
        <v>736</v>
      </c>
    </row>
    <row r="45" spans="2:30" ht="186.75" customHeight="1" x14ac:dyDescent="0.25">
      <c r="B45" s="138"/>
      <c r="C45" s="144"/>
      <c r="D45" s="138"/>
      <c r="E45" s="138"/>
      <c r="F45" s="140"/>
      <c r="G45" s="140"/>
      <c r="H45" s="138"/>
      <c r="I45" s="138"/>
      <c r="J45" s="142"/>
      <c r="K45" s="138"/>
      <c r="L45" s="140"/>
      <c r="M45" s="138"/>
      <c r="N45" s="138"/>
      <c r="O45" s="142"/>
      <c r="P45" s="138"/>
      <c r="Q45" s="98" t="s">
        <v>740</v>
      </c>
      <c r="R45" s="99" t="s">
        <v>741</v>
      </c>
      <c r="S45" s="99" t="s">
        <v>739</v>
      </c>
      <c r="T45" s="100">
        <v>1</v>
      </c>
      <c r="U45" s="100"/>
      <c r="V45" s="100"/>
      <c r="W45" s="100">
        <v>1</v>
      </c>
      <c r="X45" s="100">
        <v>1</v>
      </c>
      <c r="Y45" s="100">
        <v>1</v>
      </c>
      <c r="Z45" s="101">
        <f t="shared" ref="Z45" si="20">Y45/T45</f>
        <v>1</v>
      </c>
      <c r="AA45" s="39" t="s">
        <v>742</v>
      </c>
      <c r="AB45" s="138"/>
      <c r="AC45" s="140"/>
      <c r="AD45" s="140"/>
    </row>
    <row r="46" spans="2:30" ht="151.5" customHeight="1" x14ac:dyDescent="0.25">
      <c r="B46" s="95" t="s">
        <v>151</v>
      </c>
      <c r="C46" s="90" t="s">
        <v>155</v>
      </c>
      <c r="D46" s="38" t="s">
        <v>432</v>
      </c>
      <c r="E46" s="38" t="s">
        <v>65</v>
      </c>
      <c r="F46" s="39" t="s">
        <v>539</v>
      </c>
      <c r="G46" s="97" t="s">
        <v>362</v>
      </c>
      <c r="H46" s="95">
        <v>3</v>
      </c>
      <c r="I46" s="95">
        <v>2</v>
      </c>
      <c r="J46" s="103" t="s">
        <v>100</v>
      </c>
      <c r="K46" s="95" t="s">
        <v>105</v>
      </c>
      <c r="L46" s="97" t="s">
        <v>789</v>
      </c>
      <c r="M46" s="95">
        <v>3</v>
      </c>
      <c r="N46" s="95">
        <v>2</v>
      </c>
      <c r="O46" s="103" t="s">
        <v>100</v>
      </c>
      <c r="P46" s="95" t="s">
        <v>58</v>
      </c>
      <c r="Q46" s="97" t="s">
        <v>454</v>
      </c>
      <c r="R46" s="95" t="s">
        <v>161</v>
      </c>
      <c r="S46" s="95" t="s">
        <v>157</v>
      </c>
      <c r="T46" s="102">
        <v>1</v>
      </c>
      <c r="U46" s="102"/>
      <c r="V46" s="102"/>
      <c r="W46" s="102">
        <v>1</v>
      </c>
      <c r="X46" s="102">
        <v>1</v>
      </c>
      <c r="Y46" s="102">
        <v>1</v>
      </c>
      <c r="Z46" s="102">
        <v>1</v>
      </c>
      <c r="AA46" s="39" t="s">
        <v>744</v>
      </c>
      <c r="AB46" s="38" t="s">
        <v>89</v>
      </c>
      <c r="AC46" s="39" t="s">
        <v>743</v>
      </c>
      <c r="AD46" s="39" t="s">
        <v>736</v>
      </c>
    </row>
    <row r="47" spans="2:30" ht="151.5" customHeight="1" x14ac:dyDescent="0.25">
      <c r="B47" s="95" t="s">
        <v>152</v>
      </c>
      <c r="C47" s="90" t="s">
        <v>155</v>
      </c>
      <c r="D47" s="38" t="s">
        <v>363</v>
      </c>
      <c r="E47" s="38" t="s">
        <v>43</v>
      </c>
      <c r="F47" s="39" t="s">
        <v>433</v>
      </c>
      <c r="G47" s="97" t="s">
        <v>167</v>
      </c>
      <c r="H47" s="95">
        <v>3</v>
      </c>
      <c r="I47" s="95">
        <v>4</v>
      </c>
      <c r="J47" s="103" t="s">
        <v>115</v>
      </c>
      <c r="K47" s="95" t="s">
        <v>105</v>
      </c>
      <c r="L47" s="97" t="s">
        <v>456</v>
      </c>
      <c r="M47" s="95">
        <v>3</v>
      </c>
      <c r="N47" s="95">
        <v>4</v>
      </c>
      <c r="O47" s="103" t="s">
        <v>115</v>
      </c>
      <c r="P47" s="95" t="s">
        <v>58</v>
      </c>
      <c r="Q47" s="97" t="s">
        <v>454</v>
      </c>
      <c r="R47" s="95" t="s">
        <v>161</v>
      </c>
      <c r="S47" s="95" t="s">
        <v>157</v>
      </c>
      <c r="T47" s="102">
        <v>1</v>
      </c>
      <c r="U47" s="102"/>
      <c r="V47" s="102"/>
      <c r="W47" s="102">
        <v>1</v>
      </c>
      <c r="X47" s="102">
        <v>1</v>
      </c>
      <c r="Y47" s="102">
        <v>1</v>
      </c>
      <c r="Z47" s="102">
        <v>1</v>
      </c>
      <c r="AA47" s="39" t="s">
        <v>744</v>
      </c>
      <c r="AB47" s="38" t="s">
        <v>89</v>
      </c>
      <c r="AC47" s="39" t="s">
        <v>743</v>
      </c>
      <c r="AD47" s="39" t="s">
        <v>736</v>
      </c>
    </row>
    <row r="48" spans="2:30" ht="353.25" customHeight="1" x14ac:dyDescent="0.25">
      <c r="B48" s="95" t="s">
        <v>153</v>
      </c>
      <c r="C48" s="90" t="s">
        <v>155</v>
      </c>
      <c r="D48" s="38" t="s">
        <v>364</v>
      </c>
      <c r="E48" s="38" t="s">
        <v>65</v>
      </c>
      <c r="F48" s="39" t="s">
        <v>365</v>
      </c>
      <c r="G48" s="39" t="s">
        <v>459</v>
      </c>
      <c r="H48" s="38">
        <v>3</v>
      </c>
      <c r="I48" s="38">
        <v>3</v>
      </c>
      <c r="J48" s="40" t="s">
        <v>99</v>
      </c>
      <c r="K48" s="38" t="s">
        <v>105</v>
      </c>
      <c r="L48" s="39" t="s">
        <v>458</v>
      </c>
      <c r="M48" s="38">
        <v>2</v>
      </c>
      <c r="N48" s="38">
        <v>3</v>
      </c>
      <c r="O48" s="40" t="s">
        <v>100</v>
      </c>
      <c r="P48" s="38" t="s">
        <v>58</v>
      </c>
      <c r="Q48" s="39" t="s">
        <v>457</v>
      </c>
      <c r="R48" s="38" t="s">
        <v>375</v>
      </c>
      <c r="S48" s="38" t="s">
        <v>366</v>
      </c>
      <c r="T48" s="38">
        <v>3</v>
      </c>
      <c r="U48" s="38"/>
      <c r="V48" s="38">
        <v>1</v>
      </c>
      <c r="W48" s="38">
        <v>1</v>
      </c>
      <c r="X48" s="38">
        <v>1</v>
      </c>
      <c r="Y48" s="38">
        <v>2</v>
      </c>
      <c r="Z48" s="45">
        <v>0.66</v>
      </c>
      <c r="AA48" s="39" t="s">
        <v>745</v>
      </c>
      <c r="AB48" s="38" t="s">
        <v>89</v>
      </c>
      <c r="AC48" s="39" t="s">
        <v>743</v>
      </c>
      <c r="AD48" s="39" t="s">
        <v>736</v>
      </c>
    </row>
    <row r="49" spans="2:30" s="104" customFormat="1" ht="206.25" customHeight="1" x14ac:dyDescent="0.3">
      <c r="B49" s="95" t="s">
        <v>154</v>
      </c>
      <c r="C49" s="90" t="s">
        <v>303</v>
      </c>
      <c r="D49" s="38" t="s">
        <v>434</v>
      </c>
      <c r="E49" s="38" t="s">
        <v>43</v>
      </c>
      <c r="F49" s="39" t="s">
        <v>357</v>
      </c>
      <c r="G49" s="39" t="s">
        <v>540</v>
      </c>
      <c r="H49" s="95">
        <v>3</v>
      </c>
      <c r="I49" s="95">
        <v>3</v>
      </c>
      <c r="J49" s="40" t="str">
        <f t="shared" si="17"/>
        <v>Alto</v>
      </c>
      <c r="K49" s="95" t="s">
        <v>105</v>
      </c>
      <c r="L49" s="39" t="s">
        <v>460</v>
      </c>
      <c r="M49" s="95">
        <v>3</v>
      </c>
      <c r="N49" s="95">
        <v>3</v>
      </c>
      <c r="O49" s="40" t="str">
        <f t="shared" si="18"/>
        <v>Alto</v>
      </c>
      <c r="P49" s="95" t="s">
        <v>58</v>
      </c>
      <c r="Q49" s="97" t="s">
        <v>461</v>
      </c>
      <c r="R49" s="95" t="s">
        <v>161</v>
      </c>
      <c r="S49" s="95" t="s">
        <v>157</v>
      </c>
      <c r="T49" s="102">
        <v>1</v>
      </c>
      <c r="U49" s="95"/>
      <c r="V49" s="95"/>
      <c r="W49" s="102">
        <v>1</v>
      </c>
      <c r="X49" s="102">
        <v>1</v>
      </c>
      <c r="Y49" s="102">
        <v>1</v>
      </c>
      <c r="Z49" s="102">
        <v>1</v>
      </c>
      <c r="AA49" s="39" t="s">
        <v>744</v>
      </c>
      <c r="AB49" s="38" t="s">
        <v>89</v>
      </c>
      <c r="AC49" s="39" t="s">
        <v>747</v>
      </c>
      <c r="AD49" s="39" t="s">
        <v>736</v>
      </c>
    </row>
    <row r="50" spans="2:30" s="104" customFormat="1" ht="162" customHeight="1" x14ac:dyDescent="0.3">
      <c r="B50" s="95" t="s">
        <v>162</v>
      </c>
      <c r="C50" s="90" t="s">
        <v>303</v>
      </c>
      <c r="D50" s="38" t="s">
        <v>358</v>
      </c>
      <c r="E50" s="38" t="s">
        <v>43</v>
      </c>
      <c r="F50" s="39" t="s">
        <v>541</v>
      </c>
      <c r="G50" s="39" t="s">
        <v>542</v>
      </c>
      <c r="H50" s="38">
        <v>4</v>
      </c>
      <c r="I50" s="38">
        <v>3</v>
      </c>
      <c r="J50" s="40" t="str">
        <f t="shared" si="17"/>
        <v>Alto</v>
      </c>
      <c r="K50" s="95" t="s">
        <v>105</v>
      </c>
      <c r="L50" s="39" t="s">
        <v>359</v>
      </c>
      <c r="M50" s="38">
        <v>4</v>
      </c>
      <c r="N50" s="38">
        <v>3</v>
      </c>
      <c r="O50" s="40" t="str">
        <f t="shared" si="18"/>
        <v>Alto</v>
      </c>
      <c r="P50" s="95" t="s">
        <v>58</v>
      </c>
      <c r="Q50" s="97" t="s">
        <v>454</v>
      </c>
      <c r="R50" s="95" t="s">
        <v>161</v>
      </c>
      <c r="S50" s="95" t="s">
        <v>157</v>
      </c>
      <c r="T50" s="102">
        <v>1</v>
      </c>
      <c r="U50" s="95"/>
      <c r="V50" s="95"/>
      <c r="W50" s="102">
        <v>1</v>
      </c>
      <c r="X50" s="102">
        <v>1</v>
      </c>
      <c r="Y50" s="102">
        <v>1</v>
      </c>
      <c r="Z50" s="102">
        <v>1</v>
      </c>
      <c r="AA50" s="39" t="s">
        <v>744</v>
      </c>
      <c r="AB50" s="38" t="s">
        <v>89</v>
      </c>
      <c r="AC50" s="39" t="s">
        <v>747</v>
      </c>
      <c r="AD50" s="39" t="s">
        <v>736</v>
      </c>
    </row>
    <row r="51" spans="2:30" s="104" customFormat="1" ht="177" customHeight="1" x14ac:dyDescent="0.3">
      <c r="B51" s="95" t="s">
        <v>163</v>
      </c>
      <c r="C51" s="90" t="s">
        <v>303</v>
      </c>
      <c r="D51" s="38" t="s">
        <v>160</v>
      </c>
      <c r="E51" s="38" t="s">
        <v>63</v>
      </c>
      <c r="F51" s="39" t="s">
        <v>360</v>
      </c>
      <c r="G51" s="39" t="s">
        <v>462</v>
      </c>
      <c r="H51" s="38">
        <v>5</v>
      </c>
      <c r="I51" s="38">
        <v>5</v>
      </c>
      <c r="J51" s="40" t="str">
        <f t="shared" si="17"/>
        <v>Extremo</v>
      </c>
      <c r="K51" s="95" t="s">
        <v>105</v>
      </c>
      <c r="L51" s="97" t="s">
        <v>463</v>
      </c>
      <c r="M51" s="38">
        <v>3</v>
      </c>
      <c r="N51" s="38">
        <v>5</v>
      </c>
      <c r="O51" s="40" t="s">
        <v>115</v>
      </c>
      <c r="P51" s="95" t="s">
        <v>58</v>
      </c>
      <c r="Q51" s="39" t="s">
        <v>464</v>
      </c>
      <c r="R51" s="38" t="s">
        <v>161</v>
      </c>
      <c r="S51" s="38" t="s">
        <v>157</v>
      </c>
      <c r="T51" s="38">
        <v>4</v>
      </c>
      <c r="U51" s="38"/>
      <c r="V51" s="38"/>
      <c r="W51" s="38">
        <v>2</v>
      </c>
      <c r="X51" s="38">
        <v>2</v>
      </c>
      <c r="Y51" s="38">
        <v>2</v>
      </c>
      <c r="Z51" s="45">
        <v>0.5</v>
      </c>
      <c r="AA51" s="39" t="s">
        <v>744</v>
      </c>
      <c r="AB51" s="38" t="s">
        <v>89</v>
      </c>
      <c r="AC51" s="39" t="s">
        <v>747</v>
      </c>
      <c r="AD51" s="39" t="s">
        <v>736</v>
      </c>
    </row>
    <row r="52" spans="2:30" s="104" customFormat="1" ht="126" customHeight="1" x14ac:dyDescent="0.3">
      <c r="B52" s="137" t="s">
        <v>164</v>
      </c>
      <c r="C52" s="143" t="s">
        <v>326</v>
      </c>
      <c r="D52" s="137" t="s">
        <v>321</v>
      </c>
      <c r="E52" s="137" t="s">
        <v>63</v>
      </c>
      <c r="F52" s="139" t="s">
        <v>465</v>
      </c>
      <c r="G52" s="139" t="s">
        <v>467</v>
      </c>
      <c r="H52" s="137">
        <v>5</v>
      </c>
      <c r="I52" s="137">
        <v>5</v>
      </c>
      <c r="J52" s="141" t="str">
        <f>IF(H52+I52=0,"",IF(OR(AND(H52=1,I52=1),AND(H52=1,I52=2),AND(H52=2,I52=1),AND(H52=2,I52=2),AND(H52=3,I52=1),AND(H52=1,I52=10)),"Bajo",IF(OR(AND(H52=4,I52=1),AND(H52=3,I52=2),AND(H52=2,I52=3),AND(H52=2,I52=5),AND(H52=1,I52=3),AND(H52=1,I52=5),AND(H52=1,I52=20),AND(H52=2,I52=10)),"Moderado",IF(OR(AND(H52=5,I52=1),AND(H52=4,I52=2),AND(H52=4,I52=3),AND(H52=4,I52=5),AND(H52=3,I52=3),AND(H52=3,I52=5),AND(H52=2,I52=4),AND(H52=1,I52=4),AND(H52=1,I52=5),AND(H52=5,I52=2),AND(H52=2,I52=20),AND(H52=3,I52=10),AND(H52=4,I52=10),AND(H52=5,I52=10)),"Alto",IF(OR(AND(H52=5,I52=3),AND(H52=5,I52=4),AND(H52=5,I52=5),AND(H52=4,I52=4),AND(H52=4,I52=5),AND(H52=3,I52=4),AND(H52=3,I52=5),AND(H52=2,I52=5),AND(H52=3,I52=20),AND(H52=4,I52=20),AND(H52=5,I52=20)),"Extremo","")))))</f>
        <v>Extremo</v>
      </c>
      <c r="K52" s="137" t="s">
        <v>105</v>
      </c>
      <c r="L52" s="139" t="s">
        <v>466</v>
      </c>
      <c r="M52" s="137">
        <v>3</v>
      </c>
      <c r="N52" s="137">
        <v>5</v>
      </c>
      <c r="O52" s="141" t="s">
        <v>115</v>
      </c>
      <c r="P52" s="137" t="s">
        <v>56</v>
      </c>
      <c r="Q52" s="39" t="s">
        <v>609</v>
      </c>
      <c r="R52" s="38" t="s">
        <v>328</v>
      </c>
      <c r="S52" s="38" t="s">
        <v>613</v>
      </c>
      <c r="T52" s="38">
        <v>1</v>
      </c>
      <c r="U52" s="41"/>
      <c r="V52" s="41">
        <v>0</v>
      </c>
      <c r="W52" s="41"/>
      <c r="X52" s="41"/>
      <c r="Y52" s="41">
        <v>1</v>
      </c>
      <c r="Z52" s="43">
        <v>1</v>
      </c>
      <c r="AA52" s="39" t="s">
        <v>790</v>
      </c>
      <c r="AB52" s="137" t="s">
        <v>89</v>
      </c>
      <c r="AC52" s="137" t="s">
        <v>791</v>
      </c>
      <c r="AD52" s="137" t="s">
        <v>792</v>
      </c>
    </row>
    <row r="53" spans="2:30" s="104" customFormat="1" ht="159" customHeight="1" x14ac:dyDescent="0.3">
      <c r="B53" s="145"/>
      <c r="C53" s="149"/>
      <c r="D53" s="145"/>
      <c r="E53" s="145"/>
      <c r="F53" s="146"/>
      <c r="G53" s="146"/>
      <c r="H53" s="145"/>
      <c r="I53" s="145"/>
      <c r="J53" s="147"/>
      <c r="K53" s="145"/>
      <c r="L53" s="146"/>
      <c r="M53" s="145"/>
      <c r="N53" s="145"/>
      <c r="O53" s="147"/>
      <c r="P53" s="145"/>
      <c r="Q53" s="39" t="s">
        <v>610</v>
      </c>
      <c r="R53" s="38" t="s">
        <v>328</v>
      </c>
      <c r="S53" s="105" t="s">
        <v>793</v>
      </c>
      <c r="T53" s="45">
        <v>1</v>
      </c>
      <c r="U53" s="41"/>
      <c r="V53" s="41">
        <v>100</v>
      </c>
      <c r="W53" s="41"/>
      <c r="X53" s="41"/>
      <c r="Y53" s="41">
        <v>1</v>
      </c>
      <c r="Z53" s="43">
        <v>1</v>
      </c>
      <c r="AA53" s="39" t="s">
        <v>749</v>
      </c>
      <c r="AB53" s="145"/>
      <c r="AC53" s="145"/>
      <c r="AD53" s="145"/>
    </row>
    <row r="54" spans="2:30" s="104" customFormat="1" ht="144" customHeight="1" x14ac:dyDescent="0.3">
      <c r="B54" s="145"/>
      <c r="C54" s="149"/>
      <c r="D54" s="145"/>
      <c r="E54" s="145"/>
      <c r="F54" s="146"/>
      <c r="G54" s="146"/>
      <c r="H54" s="145"/>
      <c r="I54" s="145"/>
      <c r="J54" s="147"/>
      <c r="K54" s="145"/>
      <c r="L54" s="146"/>
      <c r="M54" s="145"/>
      <c r="N54" s="145"/>
      <c r="O54" s="147"/>
      <c r="P54" s="145"/>
      <c r="Q54" s="39" t="s">
        <v>611</v>
      </c>
      <c r="R54" s="38" t="s">
        <v>328</v>
      </c>
      <c r="S54" s="38" t="s">
        <v>616</v>
      </c>
      <c r="T54" s="45">
        <v>1</v>
      </c>
      <c r="U54" s="41"/>
      <c r="V54" s="41">
        <v>100</v>
      </c>
      <c r="W54" s="41"/>
      <c r="X54" s="41"/>
      <c r="Y54" s="41">
        <v>1</v>
      </c>
      <c r="Z54" s="43">
        <v>1</v>
      </c>
      <c r="AA54" s="39" t="s">
        <v>794</v>
      </c>
      <c r="AB54" s="145"/>
      <c r="AC54" s="145"/>
      <c r="AD54" s="145"/>
    </row>
    <row r="55" spans="2:30" ht="124.5" customHeight="1" x14ac:dyDescent="0.25">
      <c r="B55" s="138"/>
      <c r="C55" s="144"/>
      <c r="D55" s="138"/>
      <c r="E55" s="138"/>
      <c r="F55" s="140"/>
      <c r="G55" s="140"/>
      <c r="H55" s="138"/>
      <c r="I55" s="138"/>
      <c r="J55" s="142"/>
      <c r="K55" s="138"/>
      <c r="L55" s="140"/>
      <c r="M55" s="138"/>
      <c r="N55" s="138"/>
      <c r="O55" s="142"/>
      <c r="P55" s="138"/>
      <c r="Q55" s="39" t="s">
        <v>612</v>
      </c>
      <c r="R55" s="38" t="s">
        <v>328</v>
      </c>
      <c r="S55" s="38" t="s">
        <v>614</v>
      </c>
      <c r="T55" s="41">
        <v>1</v>
      </c>
      <c r="U55" s="41"/>
      <c r="V55" s="41"/>
      <c r="W55" s="41"/>
      <c r="X55" s="41">
        <v>1</v>
      </c>
      <c r="Y55" s="41">
        <v>0</v>
      </c>
      <c r="Z55" s="43">
        <v>0</v>
      </c>
      <c r="AA55" s="39" t="s">
        <v>615</v>
      </c>
      <c r="AB55" s="138"/>
      <c r="AC55" s="138"/>
      <c r="AD55" s="138"/>
    </row>
    <row r="56" spans="2:30" ht="195.75" customHeight="1" x14ac:dyDescent="0.25">
      <c r="B56" s="137" t="s">
        <v>165</v>
      </c>
      <c r="C56" s="143" t="s">
        <v>326</v>
      </c>
      <c r="D56" s="137" t="s">
        <v>322</v>
      </c>
      <c r="E56" s="137" t="s">
        <v>63</v>
      </c>
      <c r="F56" s="139" t="s">
        <v>468</v>
      </c>
      <c r="G56" s="139" t="s">
        <v>471</v>
      </c>
      <c r="H56" s="137">
        <v>4</v>
      </c>
      <c r="I56" s="137">
        <v>4</v>
      </c>
      <c r="J56" s="141" t="str">
        <f t="shared" ref="J56:J58" si="21">IF(H56+I56=0,"",IF(OR(AND(H56=1,I56=1),AND(H56=1,I56=2),AND(H56=2,I56=1),AND(H56=2,I56=2),AND(H56=3,I56=1),AND(H56=1,I56=10)),"Bajo",IF(OR(AND(H56=4,I56=1),AND(H56=3,I56=2),AND(H56=2,I56=3),AND(H56=2,I56=5),AND(H56=1,I56=3),AND(H56=1,I56=5),AND(H56=1,I56=20),AND(H56=2,I56=10)),"Moderado",IF(OR(AND(H56=5,I56=1),AND(H56=4,I56=2),AND(H56=4,I56=3),AND(H56=4,I56=5),AND(H56=3,I56=3),AND(H56=3,I56=5),AND(H56=2,I56=4),AND(H56=1,I56=4),AND(H56=1,I56=5),AND(H56=5,I56=2),AND(H56=2,I56=20),AND(H56=3,I56=10),AND(H56=4,I56=10),AND(H56=5,I56=10)),"Alto",IF(OR(AND(H56=5,I56=3),AND(H56=5,I56=4),AND(H56=5,I56=5),AND(H56=4,I56=4),AND(H56=4,I56=5),AND(H56=3,I56=4),AND(H56=3,I56=5),AND(H56=2,I56=5),AND(H56=3,I56=20),AND(H56=4,I56=20),AND(H56=5,I56=20)),"Extremo","")))))</f>
        <v>Extremo</v>
      </c>
      <c r="K56" s="137" t="s">
        <v>105</v>
      </c>
      <c r="L56" s="139" t="s">
        <v>472</v>
      </c>
      <c r="M56" s="137">
        <v>3</v>
      </c>
      <c r="N56" s="137">
        <v>3</v>
      </c>
      <c r="O56" s="141" t="str">
        <f t="shared" ref="O56:O58" si="22">IF(M56+N56=0,"",IF(OR(AND(M56=1,N56=1),AND(M56=1,N56=2),AND(M56=2,N56=1),AND(M56=2,N56=2),AND(M56=3,N56=1),AND(M56=1,N56=10)),"Bajo",IF(OR(AND(M56=4,N56=1),AND(M56=3,N56=2),AND(M56=2,N56=3),AND(M56=2,N56=5),AND(M56=1,N56=3),AND(M56=1,N56=5),AND(M56=1,N56=20),AND(M56=2,N56=10)),"Moderado",IF(OR(AND(M56=5,N56=1),AND(M56=4,N56=2),AND(M56=4,N56=3),AND(M56=4,N56=5),AND(M56=3,N56=3),AND(M56=3,N56=5),AND(M56=2,N56=4),AND(M56=1,N56=4),AND(M56=1,N56=5),AND(M56=5,N56=2),AND(M56=2,N56=20),AND(M56=3,N56=10),AND(M56=4,N56=10),AND(M56=5,N56=10)),"Alto",IF(OR(AND(M56=5,N56=3),AND(M56=5,N56=4),AND(M56=5,N56=5),AND(M56=4,N56=4),AND(M56=4,N56=5),AND(M56=3,N56=4),AND(M56=3,N56=5),AND(M56=2,N56=5),AND(M56=3,N56=20),AND(M56=4,N56=20),AND(M56=5,N56=20)),"Extremo","")))))</f>
        <v>Alto</v>
      </c>
      <c r="P56" s="137" t="s">
        <v>56</v>
      </c>
      <c r="Q56" s="39" t="s">
        <v>703</v>
      </c>
      <c r="R56" s="38" t="s">
        <v>328</v>
      </c>
      <c r="S56" s="38" t="s">
        <v>617</v>
      </c>
      <c r="T56" s="45">
        <v>1</v>
      </c>
      <c r="U56" s="41"/>
      <c r="V56" s="41"/>
      <c r="W56" s="41">
        <v>100</v>
      </c>
      <c r="X56" s="41"/>
      <c r="Y56" s="41">
        <v>65</v>
      </c>
      <c r="Z56" s="43">
        <v>0.65</v>
      </c>
      <c r="AA56" s="39" t="s">
        <v>750</v>
      </c>
      <c r="AB56" s="137" t="s">
        <v>89</v>
      </c>
      <c r="AC56" s="139" t="s">
        <v>795</v>
      </c>
      <c r="AD56" s="139" t="s">
        <v>796</v>
      </c>
    </row>
    <row r="57" spans="2:30" ht="138.75" customHeight="1" x14ac:dyDescent="0.25">
      <c r="B57" s="138"/>
      <c r="C57" s="144"/>
      <c r="D57" s="138"/>
      <c r="E57" s="138"/>
      <c r="F57" s="140"/>
      <c r="G57" s="140"/>
      <c r="H57" s="138"/>
      <c r="I57" s="138"/>
      <c r="J57" s="142"/>
      <c r="K57" s="138"/>
      <c r="L57" s="140"/>
      <c r="M57" s="138"/>
      <c r="N57" s="138"/>
      <c r="O57" s="142"/>
      <c r="P57" s="138"/>
      <c r="Q57" s="39" t="s">
        <v>704</v>
      </c>
      <c r="R57" s="38" t="s">
        <v>328</v>
      </c>
      <c r="S57" s="38" t="s">
        <v>618</v>
      </c>
      <c r="T57" s="38">
        <v>1</v>
      </c>
      <c r="U57" s="41"/>
      <c r="V57" s="41"/>
      <c r="W57" s="41">
        <v>1</v>
      </c>
      <c r="X57" s="41"/>
      <c r="Y57" s="41">
        <v>1</v>
      </c>
      <c r="Z57" s="43">
        <v>1</v>
      </c>
      <c r="AA57" s="39" t="s">
        <v>751</v>
      </c>
      <c r="AB57" s="138"/>
      <c r="AC57" s="140"/>
      <c r="AD57" s="140"/>
    </row>
    <row r="58" spans="2:30" ht="280.5" customHeight="1" x14ac:dyDescent="0.25">
      <c r="B58" s="95" t="s">
        <v>354</v>
      </c>
      <c r="C58" s="77" t="s">
        <v>326</v>
      </c>
      <c r="D58" s="38" t="s">
        <v>323</v>
      </c>
      <c r="E58" s="38" t="s">
        <v>63</v>
      </c>
      <c r="F58" s="39" t="s">
        <v>469</v>
      </c>
      <c r="G58" s="39" t="s">
        <v>470</v>
      </c>
      <c r="H58" s="38">
        <v>5</v>
      </c>
      <c r="I58" s="38">
        <v>5</v>
      </c>
      <c r="J58" s="40" t="str">
        <f t="shared" si="21"/>
        <v>Extremo</v>
      </c>
      <c r="K58" s="38" t="s">
        <v>105</v>
      </c>
      <c r="L58" s="39" t="s">
        <v>475</v>
      </c>
      <c r="M58" s="38">
        <v>3</v>
      </c>
      <c r="N58" s="38">
        <v>4</v>
      </c>
      <c r="O58" s="40" t="str">
        <f t="shared" si="22"/>
        <v>Extremo</v>
      </c>
      <c r="P58" s="38" t="s">
        <v>56</v>
      </c>
      <c r="Q58" s="39" t="s">
        <v>474</v>
      </c>
      <c r="R58" s="38" t="s">
        <v>328</v>
      </c>
      <c r="S58" s="38" t="s">
        <v>473</v>
      </c>
      <c r="T58" s="38">
        <v>1</v>
      </c>
      <c r="U58" s="41"/>
      <c r="V58" s="41">
        <v>1</v>
      </c>
      <c r="W58" s="41"/>
      <c r="X58" s="41"/>
      <c r="Y58" s="41">
        <v>1</v>
      </c>
      <c r="Z58" s="43">
        <v>0.1</v>
      </c>
      <c r="AA58" s="39" t="s">
        <v>797</v>
      </c>
      <c r="AB58" s="38" t="s">
        <v>88</v>
      </c>
      <c r="AC58" s="39" t="s">
        <v>798</v>
      </c>
      <c r="AD58" s="39" t="s">
        <v>619</v>
      </c>
    </row>
    <row r="59" spans="2:30" ht="105.75" customHeight="1" x14ac:dyDescent="0.25">
      <c r="B59" s="137" t="s">
        <v>166</v>
      </c>
      <c r="C59" s="143" t="s">
        <v>326</v>
      </c>
      <c r="D59" s="137" t="s">
        <v>324</v>
      </c>
      <c r="E59" s="137" t="s">
        <v>62</v>
      </c>
      <c r="F59" s="139" t="s">
        <v>543</v>
      </c>
      <c r="G59" s="139" t="s">
        <v>544</v>
      </c>
      <c r="H59" s="137">
        <v>4</v>
      </c>
      <c r="I59" s="137">
        <v>5</v>
      </c>
      <c r="J59" s="141" t="str">
        <f>IF(H59+I59=0,"",IF(OR(AND(H59=1,I59=1),AND(H59=1,I59=2),AND(H59=2,I59=1),AND(H59=2,I59=2),AND(H59=3,I59=1),AND(H59=1,I59=10)),"Bajo",IF(OR(AND(H59=4,I59=1),AND(H59=3,I59=2),AND(H59=2,I59=3),AND(H59=2,I59=5),AND(H59=1,I59=3),AND(H59=1,I59=5),AND(H59=1,I59=20),AND(H59=2,I59=10)),"Moderado",IF(OR(AND(H59=5,I59=1),AND(H59=4,I59=2),AND(H59=4,I59=3),AND(H59=4,I59=5),AND(H59=3,I59=3),AND(H59=3,I59=5),AND(H59=2,I59=4),AND(H59=1,I59=4),AND(H59=1,I59=5),AND(H59=5,I59=2),AND(H59=2,I59=20),AND(H59=3,I59=10),AND(H59=4,I59=10),AND(H59=5,I59=10)),"Alto",IF(OR(AND(H59=5,I59=3),AND(H59=5,I59=4),AND(H59=5,I59=5),AND(H59=4,I59=4),AND(H59=4,I59=5),AND(H59=3,I59=4),AND(H59=3,I59=5),AND(H59=2,I59=5),AND(H59=3,I59=20),AND(H59=4,I59=20),AND(H59=5,I59=20)),"Extremo","")))))</f>
        <v>Alto</v>
      </c>
      <c r="K59" s="137" t="s">
        <v>105</v>
      </c>
      <c r="L59" s="139" t="s">
        <v>476</v>
      </c>
      <c r="M59" s="137">
        <v>3</v>
      </c>
      <c r="N59" s="137">
        <v>5</v>
      </c>
      <c r="O59" s="141" t="s">
        <v>115</v>
      </c>
      <c r="P59" s="137" t="s">
        <v>56</v>
      </c>
      <c r="Q59" s="39" t="s">
        <v>622</v>
      </c>
      <c r="R59" s="38" t="s">
        <v>328</v>
      </c>
      <c r="S59" s="38" t="s">
        <v>799</v>
      </c>
      <c r="T59" s="45">
        <v>1</v>
      </c>
      <c r="U59" s="41"/>
      <c r="V59" s="41">
        <v>10</v>
      </c>
      <c r="W59" s="41"/>
      <c r="X59" s="41"/>
      <c r="Y59" s="82">
        <v>2.2999999999999998</v>
      </c>
      <c r="Z59" s="43">
        <v>0.23</v>
      </c>
      <c r="AA59" s="39" t="s">
        <v>800</v>
      </c>
      <c r="AB59" s="137" t="s">
        <v>89</v>
      </c>
      <c r="AC59" s="137" t="s">
        <v>801</v>
      </c>
      <c r="AD59" s="139" t="s">
        <v>621</v>
      </c>
    </row>
    <row r="60" spans="2:30" ht="111.75" customHeight="1" x14ac:dyDescent="0.25">
      <c r="B60" s="145"/>
      <c r="C60" s="149"/>
      <c r="D60" s="145"/>
      <c r="E60" s="145"/>
      <c r="F60" s="146"/>
      <c r="G60" s="146"/>
      <c r="H60" s="145"/>
      <c r="I60" s="145"/>
      <c r="J60" s="147"/>
      <c r="K60" s="145"/>
      <c r="L60" s="146"/>
      <c r="M60" s="145"/>
      <c r="N60" s="145"/>
      <c r="O60" s="147"/>
      <c r="P60" s="145"/>
      <c r="Q60" s="39" t="s">
        <v>620</v>
      </c>
      <c r="R60" s="38" t="s">
        <v>328</v>
      </c>
      <c r="S60" s="38" t="s">
        <v>802</v>
      </c>
      <c r="T60" s="45">
        <v>1</v>
      </c>
      <c r="U60" s="41"/>
      <c r="V60" s="41">
        <v>35</v>
      </c>
      <c r="W60" s="41"/>
      <c r="X60" s="41"/>
      <c r="Y60" s="41">
        <v>23</v>
      </c>
      <c r="Z60" s="43">
        <v>0.65</v>
      </c>
      <c r="AA60" s="39" t="s">
        <v>752</v>
      </c>
      <c r="AB60" s="145"/>
      <c r="AC60" s="145"/>
      <c r="AD60" s="146"/>
    </row>
    <row r="61" spans="2:30" ht="129.75" customHeight="1" x14ac:dyDescent="0.25">
      <c r="B61" s="138"/>
      <c r="C61" s="144"/>
      <c r="D61" s="138"/>
      <c r="E61" s="138"/>
      <c r="F61" s="140"/>
      <c r="G61" s="140"/>
      <c r="H61" s="138"/>
      <c r="I61" s="138"/>
      <c r="J61" s="142"/>
      <c r="K61" s="138"/>
      <c r="L61" s="140"/>
      <c r="M61" s="138"/>
      <c r="N61" s="138"/>
      <c r="O61" s="142"/>
      <c r="P61" s="138"/>
      <c r="Q61" s="39" t="s">
        <v>623</v>
      </c>
      <c r="R61" s="38" t="s">
        <v>328</v>
      </c>
      <c r="S61" s="38" t="s">
        <v>803</v>
      </c>
      <c r="T61" s="45">
        <v>1</v>
      </c>
      <c r="U61" s="41"/>
      <c r="V61" s="41">
        <v>0</v>
      </c>
      <c r="W61" s="41"/>
      <c r="X61" s="41"/>
      <c r="Y61" s="41">
        <v>0</v>
      </c>
      <c r="Z61" s="43">
        <v>0</v>
      </c>
      <c r="AA61" s="39" t="s">
        <v>753</v>
      </c>
      <c r="AB61" s="138"/>
      <c r="AC61" s="138"/>
      <c r="AD61" s="140"/>
    </row>
    <row r="62" spans="2:30" ht="129.75" customHeight="1" x14ac:dyDescent="0.25">
      <c r="B62" s="137" t="s">
        <v>168</v>
      </c>
      <c r="C62" s="143" t="s">
        <v>326</v>
      </c>
      <c r="D62" s="137" t="s">
        <v>325</v>
      </c>
      <c r="E62" s="137" t="s">
        <v>63</v>
      </c>
      <c r="F62" s="139" t="s">
        <v>477</v>
      </c>
      <c r="G62" s="139" t="s">
        <v>478</v>
      </c>
      <c r="H62" s="137">
        <v>4</v>
      </c>
      <c r="I62" s="137">
        <v>4</v>
      </c>
      <c r="J62" s="141" t="str">
        <f>IF(H62+I62=0,"",IF(OR(AND(H62=1,I62=1),AND(H62=1,I62=2),AND(H62=2,I62=1),AND(H62=2,I62=2),AND(H62=3,I62=1),AND(H62=1,I62=10)),"Bajo",IF(OR(AND(H62=4,I62=1),AND(H62=3,I62=2),AND(H62=2,I62=3),AND(H62=2,I62=5),AND(H62=1,I62=3),AND(H62=1,I62=5),AND(H62=1,I62=20),AND(H62=2,I62=10)),"Moderado",IF(OR(AND(H62=5,I62=1),AND(H62=4,I62=2),AND(H62=4,I62=3),AND(H62=4,I62=5),AND(H62=3,I62=3),AND(H62=3,I62=5),AND(H62=2,I62=4),AND(H62=1,I62=4),AND(H62=1,I62=5),AND(H62=5,I62=2),AND(H62=2,I62=20),AND(H62=3,I62=10),AND(H62=4,I62=10),AND(H62=5,I62=10)),"Alto",IF(OR(AND(H62=5,I62=3),AND(H62=5,I62=4),AND(H62=5,I62=5),AND(H62=4,I62=4),AND(H62=4,I62=5),AND(H62=3,I62=4),AND(H62=3,I62=5),AND(H62=2,I62=5),AND(H62=3,I62=20),AND(H62=4,I62=20),AND(H62=5,I62=20)),"Extremo","")))))</f>
        <v>Extremo</v>
      </c>
      <c r="K62" s="137" t="s">
        <v>105</v>
      </c>
      <c r="L62" s="139" t="s">
        <v>479</v>
      </c>
      <c r="M62" s="137">
        <v>2</v>
      </c>
      <c r="N62" s="137">
        <v>4</v>
      </c>
      <c r="O62" s="141" t="str">
        <f>IF(M62+N62=0,"",IF(OR(AND(M62=1,N62=1),AND(M62=1,N62=2),AND(M62=2,N62=1),AND(M62=2,N62=2),AND(M62=3,N62=1),AND(M62=1,N62=10)),"Bajo",IF(OR(AND(M62=4,N62=1),AND(M62=3,N62=2),AND(M62=2,N62=3),AND(M62=2,N62=5),AND(M62=1,N62=3),AND(M62=1,N62=5),AND(M62=1,N62=20),AND(M62=2,N62=10)),"Moderado",IF(OR(AND(M62=5,N62=1),AND(M62=4,N62=2),AND(M62=4,N62=3),AND(M62=4,N62=5),AND(M62=3,N62=3),AND(M62=3,N62=5),AND(M62=2,N62=4),AND(M62=1,N62=4),AND(M62=1,N62=5),AND(M62=5,N62=2),AND(M62=2,N62=20),AND(M62=3,N62=10),AND(M62=4,N62=10),AND(M62=5,N62=10)),"Alto",IF(OR(AND(M62=5,N62=3),AND(M62=5,N62=4),AND(M62=5,N62=5),AND(M62=4,N62=4),AND(M62=4,N62=5),AND(M62=3,N62=4),AND(M62=3,N62=5),AND(M62=2,N62=5),AND(M62=3,N62=20),AND(M62=4,N62=20),AND(M62=5,N62=20)),"Extremo","")))))</f>
        <v>Alto</v>
      </c>
      <c r="P62" s="137" t="s">
        <v>56</v>
      </c>
      <c r="Q62" s="39" t="s">
        <v>624</v>
      </c>
      <c r="R62" s="38" t="s">
        <v>328</v>
      </c>
      <c r="S62" s="38" t="s">
        <v>628</v>
      </c>
      <c r="T62" s="38">
        <v>1</v>
      </c>
      <c r="U62" s="41"/>
      <c r="V62" s="41">
        <v>0</v>
      </c>
      <c r="W62" s="41"/>
      <c r="X62" s="41"/>
      <c r="Y62" s="41">
        <v>1</v>
      </c>
      <c r="Z62" s="43">
        <v>1</v>
      </c>
      <c r="AA62" s="39" t="s">
        <v>754</v>
      </c>
      <c r="AB62" s="137" t="s">
        <v>89</v>
      </c>
      <c r="AC62" s="139" t="s">
        <v>627</v>
      </c>
      <c r="AD62" s="139" t="s">
        <v>804</v>
      </c>
    </row>
    <row r="63" spans="2:30" ht="169.5" customHeight="1" x14ac:dyDescent="0.25">
      <c r="B63" s="145"/>
      <c r="C63" s="149"/>
      <c r="D63" s="145"/>
      <c r="E63" s="145"/>
      <c r="F63" s="146"/>
      <c r="G63" s="146"/>
      <c r="H63" s="145"/>
      <c r="I63" s="145"/>
      <c r="J63" s="147"/>
      <c r="K63" s="145"/>
      <c r="L63" s="146"/>
      <c r="M63" s="145"/>
      <c r="N63" s="145"/>
      <c r="O63" s="147"/>
      <c r="P63" s="145"/>
      <c r="Q63" s="39" t="s">
        <v>610</v>
      </c>
      <c r="R63" s="38" t="s">
        <v>328</v>
      </c>
      <c r="S63" s="38" t="s">
        <v>626</v>
      </c>
      <c r="T63" s="45">
        <v>1</v>
      </c>
      <c r="U63" s="41"/>
      <c r="V63" s="41"/>
      <c r="W63" s="45">
        <v>1</v>
      </c>
      <c r="X63" s="41"/>
      <c r="Y63" s="41">
        <v>1</v>
      </c>
      <c r="Z63" s="43">
        <v>1</v>
      </c>
      <c r="AA63" s="39" t="s">
        <v>755</v>
      </c>
      <c r="AB63" s="145"/>
      <c r="AC63" s="146"/>
      <c r="AD63" s="146"/>
    </row>
    <row r="64" spans="2:30" ht="246.75" customHeight="1" x14ac:dyDescent="0.25">
      <c r="B64" s="138"/>
      <c r="C64" s="144"/>
      <c r="D64" s="138"/>
      <c r="E64" s="138"/>
      <c r="F64" s="140"/>
      <c r="G64" s="140"/>
      <c r="H64" s="138"/>
      <c r="I64" s="138"/>
      <c r="J64" s="142"/>
      <c r="K64" s="138"/>
      <c r="L64" s="140"/>
      <c r="M64" s="138"/>
      <c r="N64" s="138"/>
      <c r="O64" s="142"/>
      <c r="P64" s="138"/>
      <c r="Q64" s="39" t="s">
        <v>625</v>
      </c>
      <c r="R64" s="38" t="s">
        <v>328</v>
      </c>
      <c r="S64" s="38" t="s">
        <v>805</v>
      </c>
      <c r="T64" s="45">
        <v>1</v>
      </c>
      <c r="U64" s="41"/>
      <c r="V64" s="41">
        <v>100</v>
      </c>
      <c r="W64" s="41"/>
      <c r="X64" s="41"/>
      <c r="Y64" s="41">
        <v>1</v>
      </c>
      <c r="Z64" s="43">
        <v>1</v>
      </c>
      <c r="AA64" s="39" t="s">
        <v>756</v>
      </c>
      <c r="AB64" s="138"/>
      <c r="AC64" s="140"/>
      <c r="AD64" s="140"/>
    </row>
    <row r="65" spans="2:30" ht="164.25" customHeight="1" x14ac:dyDescent="0.25">
      <c r="B65" s="87" t="s">
        <v>169</v>
      </c>
      <c r="C65" s="106" t="s">
        <v>705</v>
      </c>
      <c r="D65" s="87" t="s">
        <v>806</v>
      </c>
      <c r="E65" s="87" t="s">
        <v>63</v>
      </c>
      <c r="F65" s="88" t="s">
        <v>807</v>
      </c>
      <c r="G65" s="88" t="s">
        <v>706</v>
      </c>
      <c r="H65" s="87">
        <v>4</v>
      </c>
      <c r="I65" s="87">
        <v>4</v>
      </c>
      <c r="J65" s="40" t="s">
        <v>115</v>
      </c>
      <c r="K65" s="87" t="s">
        <v>105</v>
      </c>
      <c r="L65" s="88" t="s">
        <v>808</v>
      </c>
      <c r="M65" s="87">
        <v>2</v>
      </c>
      <c r="N65" s="87">
        <v>4</v>
      </c>
      <c r="O65" s="40" t="s">
        <v>99</v>
      </c>
      <c r="P65" s="87" t="s">
        <v>56</v>
      </c>
      <c r="Q65" s="39" t="s">
        <v>707</v>
      </c>
      <c r="R65" s="38" t="s">
        <v>177</v>
      </c>
      <c r="S65" s="38" t="s">
        <v>708</v>
      </c>
      <c r="T65" s="38">
        <v>1</v>
      </c>
      <c r="U65" s="41"/>
      <c r="V65" s="41">
        <v>1</v>
      </c>
      <c r="W65" s="41"/>
      <c r="X65" s="41"/>
      <c r="Y65" s="41">
        <v>1</v>
      </c>
      <c r="Z65" s="43">
        <v>1</v>
      </c>
      <c r="AA65" s="39" t="s">
        <v>709</v>
      </c>
      <c r="AB65" s="95" t="s">
        <v>89</v>
      </c>
      <c r="AC65" s="97" t="s">
        <v>710</v>
      </c>
      <c r="AD65" s="97" t="s">
        <v>711</v>
      </c>
    </row>
    <row r="66" spans="2:30" ht="85.5" customHeight="1" x14ac:dyDescent="0.25">
      <c r="B66" s="137" t="s">
        <v>355</v>
      </c>
      <c r="C66" s="143" t="s">
        <v>267</v>
      </c>
      <c r="D66" s="137" t="s">
        <v>180</v>
      </c>
      <c r="E66" s="137" t="s">
        <v>43</v>
      </c>
      <c r="F66" s="139" t="s">
        <v>480</v>
      </c>
      <c r="G66" s="139" t="s">
        <v>481</v>
      </c>
      <c r="H66" s="137">
        <v>1</v>
      </c>
      <c r="I66" s="137">
        <v>4</v>
      </c>
      <c r="J66" s="141" t="str">
        <f>IF(H66+I66=0,"",IF(OR(AND(H66=1,I66=1),AND(H66=1,I66=2),AND(H66=2,I66=1),AND(H66=2,I66=2),AND(H66=3,I66=1),AND(H66=1,I66=10)),"Bajo",IF(OR(AND(H66=4,I66=1),AND(H66=3,I66=2),AND(H66=2,I66=3),AND(H66=2,I66=5),AND(H66=1,I66=3),AND(H66=1,I66=5),AND(H66=1,I66=20),AND(H66=2,I66=10)),"Moderado",IF(OR(AND(H66=5,I66=1),AND(H66=4,I66=2),AND(H66=4,I66=3),AND(H66=4,I66=5),AND(H66=3,I66=3),AND(H66=3,I66=5),AND(H66=2,I66=4),AND(H66=1,I66=4),AND(H66=1,I66=5),AND(H66=5,I66=2),AND(H66=2,I66=20),AND(H66=3,I66=10),AND(H66=4,I66=10),AND(H66=5,I66=10)),"Alto",IF(OR(AND(H66=5,I66=3),AND(H66=5,I66=4),AND(H66=5,I66=5),AND(H66=4,I66=4),AND(H66=4,I66=5),AND(H66=3,I66=4),AND(H66=3,I66=5),AND(H66=2,I66=5),AND(H66=3,I66=20),AND(H66=4,I66=20),AND(H66=5,I66=20)),"Extremo","")))))</f>
        <v>Alto</v>
      </c>
      <c r="K66" s="137" t="s">
        <v>105</v>
      </c>
      <c r="L66" s="139" t="s">
        <v>292</v>
      </c>
      <c r="M66" s="137">
        <v>1</v>
      </c>
      <c r="N66" s="137">
        <v>4</v>
      </c>
      <c r="O66" s="141" t="str">
        <f>IF(M66+N66=0,"",IF(OR(AND(M66=1,N66=1),AND(M66=1,N66=2),AND(M66=2,N66=1),AND(M66=2,N66=2),AND(M66=3,N66=1),AND(M66=1,N66=10)),"Bajo",IF(OR(AND(M66=4,N66=1),AND(M66=3,N66=2),AND(M66=2,N66=3),AND(M66=2,N66=5),AND(M66=1,N66=3),AND(M66=1,N66=5),AND(M66=1,N66=20),AND(M66=2,N66=10)),"Moderado",IF(OR(AND(M66=5,N66=1),AND(M66=4,N66=2),AND(M66=4,N66=3),AND(M66=4,N66=5),AND(M66=3,N66=3),AND(M66=3,N66=5),AND(M66=2,N66=4),AND(M66=1,N66=4),AND(M66=1,N66=5),AND(M66=5,N66=2),AND(M66=2,N66=20),AND(M66=3,N66=10),AND(M66=4,N66=10),AND(M66=5,N66=10)),"Alto",IF(OR(AND(M66=5,N66=3),AND(M66=5,N66=4),AND(M66=5,N66=5),AND(M66=4,N66=4),AND(M66=4,N66=5),AND(M66=3,N66=4),AND(M66=3,N66=5),AND(M66=2,N66=5),AND(M66=3,N66=20),AND(M66=4,N66=20),AND(M66=5,N66=20)),"Extremo","")))))</f>
        <v>Alto</v>
      </c>
      <c r="P66" s="137" t="s">
        <v>58</v>
      </c>
      <c r="Q66" s="39" t="s">
        <v>181</v>
      </c>
      <c r="R66" s="38" t="s">
        <v>19</v>
      </c>
      <c r="S66" s="38" t="s">
        <v>182</v>
      </c>
      <c r="T66" s="38">
        <v>1</v>
      </c>
      <c r="U66" s="41"/>
      <c r="V66" s="41">
        <v>1</v>
      </c>
      <c r="W66" s="41"/>
      <c r="X66" s="41"/>
      <c r="Y66" s="41">
        <v>1</v>
      </c>
      <c r="Z66" s="43">
        <f>Y66/T66</f>
        <v>1</v>
      </c>
      <c r="AA66" s="39" t="s">
        <v>651</v>
      </c>
      <c r="AB66" s="137" t="s">
        <v>89</v>
      </c>
      <c r="AC66" s="139" t="s">
        <v>653</v>
      </c>
      <c r="AD66" s="139" t="s">
        <v>809</v>
      </c>
    </row>
    <row r="67" spans="2:30" ht="81.75" customHeight="1" x14ac:dyDescent="0.25">
      <c r="B67" s="138"/>
      <c r="C67" s="144"/>
      <c r="D67" s="138"/>
      <c r="E67" s="138"/>
      <c r="F67" s="140"/>
      <c r="G67" s="140"/>
      <c r="H67" s="138"/>
      <c r="I67" s="138"/>
      <c r="J67" s="142"/>
      <c r="K67" s="138"/>
      <c r="L67" s="140"/>
      <c r="M67" s="138"/>
      <c r="N67" s="138"/>
      <c r="O67" s="142"/>
      <c r="P67" s="138"/>
      <c r="Q67" s="39" t="s">
        <v>650</v>
      </c>
      <c r="R67" s="38" t="s">
        <v>19</v>
      </c>
      <c r="S67" s="38" t="s">
        <v>183</v>
      </c>
      <c r="T67" s="38">
        <v>50</v>
      </c>
      <c r="U67" s="41"/>
      <c r="V67" s="41">
        <v>10</v>
      </c>
      <c r="W67" s="41">
        <v>20</v>
      </c>
      <c r="X67" s="41">
        <v>20</v>
      </c>
      <c r="Y67" s="41">
        <v>31</v>
      </c>
      <c r="Z67" s="43">
        <f t="shared" ref="Z67:Z70" si="23">Y67/T67</f>
        <v>0.62</v>
      </c>
      <c r="AA67" s="39" t="s">
        <v>652</v>
      </c>
      <c r="AB67" s="138"/>
      <c r="AC67" s="140"/>
      <c r="AD67" s="140"/>
    </row>
    <row r="68" spans="2:30" ht="120" customHeight="1" x14ac:dyDescent="0.25">
      <c r="B68" s="38" t="s">
        <v>356</v>
      </c>
      <c r="C68" s="77" t="s">
        <v>267</v>
      </c>
      <c r="D68" s="38" t="s">
        <v>382</v>
      </c>
      <c r="E68" s="38" t="s">
        <v>65</v>
      </c>
      <c r="F68" s="39" t="s">
        <v>482</v>
      </c>
      <c r="G68" s="39" t="s">
        <v>483</v>
      </c>
      <c r="H68" s="38">
        <v>4</v>
      </c>
      <c r="I68" s="38">
        <v>4</v>
      </c>
      <c r="J68" s="40" t="str">
        <f t="shared" ref="J68:J70" si="24">IF(H68+I68=0,"",IF(OR(AND(H68=1,I68=1),AND(H68=1,I68=2),AND(H68=2,I68=1),AND(H68=2,I68=2),AND(H68=3,I68=1),AND(H68=1,I68=10)),"Bajo",IF(OR(AND(H68=4,I68=1),AND(H68=3,I68=2),AND(H68=2,I68=3),AND(H68=2,I68=5),AND(H68=1,I68=3),AND(H68=1,I68=5),AND(H68=1,I68=20),AND(H68=2,I68=10)),"Moderado",IF(OR(AND(H68=5,I68=1),AND(H68=4,I68=2),AND(H68=4,I68=3),AND(H68=4,I68=5),AND(H68=3,I68=3),AND(H68=3,I68=5),AND(H68=2,I68=4),AND(H68=1,I68=4),AND(H68=1,I68=5),AND(H68=5,I68=2),AND(H68=2,I68=20),AND(H68=3,I68=10),AND(H68=4,I68=10),AND(H68=5,I68=10)),"Alto",IF(OR(AND(H68=5,I68=3),AND(H68=5,I68=4),AND(H68=5,I68=5),AND(H68=4,I68=4),AND(H68=4,I68=5),AND(H68=3,I68=4),AND(H68=3,I68=5),AND(H68=2,I68=5),AND(H68=3,I68=20),AND(H68=4,I68=20),AND(H68=5,I68=20)),"Extremo","")))))</f>
        <v>Extremo</v>
      </c>
      <c r="K68" s="38" t="s">
        <v>105</v>
      </c>
      <c r="L68" s="39" t="s">
        <v>554</v>
      </c>
      <c r="M68" s="38">
        <v>2</v>
      </c>
      <c r="N68" s="38">
        <v>4</v>
      </c>
      <c r="O68" s="40" t="str">
        <f t="shared" ref="O68:O70" si="25">IF(M68+N68=0,"",IF(OR(AND(M68=1,N68=1),AND(M68=1,N68=2),AND(M68=2,N68=1),AND(M68=2,N68=2),AND(M68=3,N68=1),AND(M68=1,N68=10)),"Bajo",IF(OR(AND(M68=4,N68=1),AND(M68=3,N68=2),AND(M68=2,N68=3),AND(M68=2,N68=5),AND(M68=1,N68=3),AND(M68=1,N68=5),AND(M68=1,N68=20),AND(M68=2,N68=10)),"Moderado",IF(OR(AND(M68=5,N68=1),AND(M68=4,N68=2),AND(M68=4,N68=3),AND(M68=4,N68=5),AND(M68=3,N68=3),AND(M68=3,N68=5),AND(M68=2,N68=4),AND(M68=1,N68=4),AND(M68=1,N68=5),AND(M68=5,N68=2),AND(M68=2,N68=20),AND(M68=3,N68=10),AND(M68=4,N68=10),AND(M68=5,N68=10)),"Alto",IF(OR(AND(M68=5,N68=3),AND(M68=5,N68=4),AND(M68=5,N68=5),AND(M68=4,N68=4),AND(M68=4,N68=5),AND(M68=3,N68=4),AND(M68=3,N68=5),AND(M68=2,N68=5),AND(M68=3,N68=20),AND(M68=4,N68=20),AND(M68=5,N68=20)),"Extremo","")))))</f>
        <v>Alto</v>
      </c>
      <c r="P68" s="38" t="s">
        <v>58</v>
      </c>
      <c r="Q68" s="39" t="s">
        <v>293</v>
      </c>
      <c r="R68" s="38" t="s">
        <v>19</v>
      </c>
      <c r="S68" s="38" t="s">
        <v>184</v>
      </c>
      <c r="T68" s="38">
        <v>2</v>
      </c>
      <c r="U68" s="41"/>
      <c r="V68" s="41">
        <v>2</v>
      </c>
      <c r="W68" s="41"/>
      <c r="X68" s="41"/>
      <c r="Y68" s="41"/>
      <c r="Z68" s="43">
        <f t="shared" si="23"/>
        <v>0</v>
      </c>
      <c r="AA68" s="39" t="s">
        <v>654</v>
      </c>
      <c r="AB68" s="38" t="s">
        <v>89</v>
      </c>
      <c r="AC68" s="39" t="s">
        <v>810</v>
      </c>
      <c r="AD68" s="39" t="s">
        <v>655</v>
      </c>
    </row>
    <row r="69" spans="2:30" ht="126.75" customHeight="1" x14ac:dyDescent="0.25">
      <c r="B69" s="38" t="s">
        <v>170</v>
      </c>
      <c r="C69" s="77" t="s">
        <v>267</v>
      </c>
      <c r="D69" s="38" t="s">
        <v>185</v>
      </c>
      <c r="E69" s="38" t="s">
        <v>63</v>
      </c>
      <c r="F69" s="39" t="s">
        <v>545</v>
      </c>
      <c r="G69" s="39" t="s">
        <v>487</v>
      </c>
      <c r="H69" s="38">
        <v>4</v>
      </c>
      <c r="I69" s="38">
        <v>2</v>
      </c>
      <c r="J69" s="40" t="str">
        <f t="shared" si="24"/>
        <v>Alto</v>
      </c>
      <c r="K69" s="38" t="s">
        <v>105</v>
      </c>
      <c r="L69" s="39" t="s">
        <v>657</v>
      </c>
      <c r="M69" s="38">
        <v>2</v>
      </c>
      <c r="N69" s="38">
        <v>2</v>
      </c>
      <c r="O69" s="40" t="str">
        <f t="shared" si="25"/>
        <v>Bajo</v>
      </c>
      <c r="P69" s="38" t="s">
        <v>58</v>
      </c>
      <c r="Q69" s="39" t="s">
        <v>658</v>
      </c>
      <c r="R69" s="38" t="s">
        <v>19</v>
      </c>
      <c r="S69" s="38" t="s">
        <v>186</v>
      </c>
      <c r="T69" s="38">
        <v>1</v>
      </c>
      <c r="U69" s="41"/>
      <c r="V69" s="41"/>
      <c r="W69" s="41">
        <v>1</v>
      </c>
      <c r="X69" s="41"/>
      <c r="Y69" s="41"/>
      <c r="Z69" s="43">
        <f t="shared" si="23"/>
        <v>0</v>
      </c>
      <c r="AA69" s="39" t="s">
        <v>656</v>
      </c>
      <c r="AB69" s="38" t="s">
        <v>88</v>
      </c>
      <c r="AC69" s="39" t="s">
        <v>659</v>
      </c>
      <c r="AD69" s="39" t="s">
        <v>660</v>
      </c>
    </row>
    <row r="70" spans="2:30" ht="85.5" customHeight="1" x14ac:dyDescent="0.25">
      <c r="B70" s="38" t="s">
        <v>171</v>
      </c>
      <c r="C70" s="77" t="s">
        <v>267</v>
      </c>
      <c r="D70" s="38" t="s">
        <v>187</v>
      </c>
      <c r="E70" s="38" t="s">
        <v>65</v>
      </c>
      <c r="F70" s="39" t="s">
        <v>488</v>
      </c>
      <c r="G70" s="39" t="s">
        <v>489</v>
      </c>
      <c r="H70" s="38">
        <v>1</v>
      </c>
      <c r="I70" s="38">
        <v>4</v>
      </c>
      <c r="J70" s="40" t="str">
        <f t="shared" si="24"/>
        <v>Alto</v>
      </c>
      <c r="K70" s="38" t="s">
        <v>276</v>
      </c>
      <c r="L70" s="39" t="s">
        <v>188</v>
      </c>
      <c r="M70" s="38">
        <v>1</v>
      </c>
      <c r="N70" s="38">
        <v>4</v>
      </c>
      <c r="O70" s="40" t="str">
        <f t="shared" si="25"/>
        <v>Alto</v>
      </c>
      <c r="P70" s="38" t="s">
        <v>58</v>
      </c>
      <c r="Q70" s="39" t="s">
        <v>435</v>
      </c>
      <c r="R70" s="38" t="s">
        <v>189</v>
      </c>
      <c r="S70" s="38" t="s">
        <v>436</v>
      </c>
      <c r="T70" s="38">
        <v>1</v>
      </c>
      <c r="U70" s="41"/>
      <c r="V70" s="41"/>
      <c r="W70" s="41">
        <v>1</v>
      </c>
      <c r="X70" s="41"/>
      <c r="Y70" s="41"/>
      <c r="Z70" s="43">
        <f t="shared" si="23"/>
        <v>0</v>
      </c>
      <c r="AA70" s="39" t="s">
        <v>661</v>
      </c>
      <c r="AB70" s="38" t="s">
        <v>89</v>
      </c>
      <c r="AC70" s="39" t="s">
        <v>662</v>
      </c>
      <c r="AD70" s="39" t="s">
        <v>663</v>
      </c>
    </row>
    <row r="71" spans="2:30" ht="105.75" customHeight="1" x14ac:dyDescent="0.25">
      <c r="B71" s="38" t="s">
        <v>172</v>
      </c>
      <c r="C71" s="44" t="s">
        <v>350</v>
      </c>
      <c r="D71" s="38" t="s">
        <v>346</v>
      </c>
      <c r="E71" s="38" t="s">
        <v>62</v>
      </c>
      <c r="F71" s="39" t="s">
        <v>811</v>
      </c>
      <c r="G71" s="39" t="s">
        <v>490</v>
      </c>
      <c r="H71" s="38">
        <v>2</v>
      </c>
      <c r="I71" s="38">
        <v>2</v>
      </c>
      <c r="J71" s="40" t="str">
        <f>IF(H71+I71=0,"",IF(OR(AND(H71=1,I71=1),AND(H71=1,I71=2),AND(H71=2,I71=1),AND(H71=2,I71=2),AND(H71=3,I71=1),AND(H71=1,I71=10)),"Bajo",IF(OR(AND(H71=4,I71=1),AND(H71=3,I71=2),AND(H71=2,I71=3),AND(H71=2,I71=5),AND(H71=1,I71=3),AND(H71=1,I71=5),AND(H71=1,I71=20),AND(H71=2,I71=10)),"Moderado",IF(OR(AND(H71=5,I71=1),AND(H71=4,I71=2),AND(H71=4,I71=3),AND(H71=4,I71=5),AND(H71=3,I71=3),AND(H71=3,I71=5),AND(H71=2,I71=4),AND(H71=1,I71=4),AND(H71=1,I71=5),AND(H71=5,I71=2),AND(H71=2,I71=20),AND(H71=3,I71=10),AND(H71=4,I71=10),AND(H71=5,I71=10)),"Alto",IF(OR(AND(H71=5,I71=3),AND(H71=5,I71=4),AND(H71=5,I71=5),AND(H71=4,I71=4),AND(H71=4,I71=5),AND(H71=3,I71=4),AND(H71=3,I71=5),AND(H71=2,I71=5),AND(H71=3,I71=20),AND(H71=4,I71=20),AND(H71=5,I71=20)),"Extremo","")))))</f>
        <v>Bajo</v>
      </c>
      <c r="K71" s="38" t="s">
        <v>105</v>
      </c>
      <c r="L71" s="39" t="s">
        <v>491</v>
      </c>
      <c r="M71" s="38">
        <v>1</v>
      </c>
      <c r="N71" s="38">
        <v>2</v>
      </c>
      <c r="O71" s="40" t="str">
        <f>IF(M71+N71=0,"",IF(OR(AND(M71=1,N71=1),AND(M71=1,N71=2),AND(M71=2,N71=1),AND(M71=2,N71=2),AND(M71=3,N71=1),AND(M71=1,N71=10)),"Bajo",IF(OR(AND(M71=4,N71=1),AND(M71=3,N71=2),AND(M71=2,N71=3),AND(M71=2,N71=5),AND(M71=1,N71=3),AND(M71=1,N71=5),AND(M71=1,N71=20),AND(M71=2,N71=10)),"Moderado",IF(OR(AND(M71=5,N71=1),AND(M71=4,N71=2),AND(M71=4,N71=3),AND(M71=4,N71=5),AND(M71=3,N71=3),AND(M71=3,N71=5),AND(M71=2,N71=4),AND(M71=1,N71=4),AND(M71=1,N71=5),AND(M71=5,N71=2),AND(M71=2,N71=20),AND(M71=3,N71=10),AND(M71=4,N71=10),AND(M71=5,N71=10)),"Alto",IF(OR(AND(M71=5,N71=3),AND(M71=5,N71=4),AND(M71=5,N71=5),AND(M71=4,N71=4),AND(M71=4,N71=5),AND(M71=3,N71=4),AND(M71=3,N71=5),AND(M71=2,N71=5),AND(M71=3,N71=20),AND(M71=4,N71=20),AND(M71=5,N71=20)),"Extremo","")))))</f>
        <v>Bajo</v>
      </c>
      <c r="P71" s="38" t="s">
        <v>58</v>
      </c>
      <c r="Q71" s="39" t="s">
        <v>484</v>
      </c>
      <c r="R71" s="38" t="s">
        <v>437</v>
      </c>
      <c r="S71" s="38" t="s">
        <v>438</v>
      </c>
      <c r="T71" s="45">
        <v>1</v>
      </c>
      <c r="U71" s="41">
        <v>25</v>
      </c>
      <c r="V71" s="41">
        <v>25</v>
      </c>
      <c r="W71" s="41">
        <v>25</v>
      </c>
      <c r="X71" s="41">
        <v>25</v>
      </c>
      <c r="Y71" s="42">
        <v>0.5</v>
      </c>
      <c r="Z71" s="43">
        <f>Y71/T71</f>
        <v>0.5</v>
      </c>
      <c r="AA71" s="39" t="s">
        <v>569</v>
      </c>
      <c r="AB71" s="38" t="s">
        <v>89</v>
      </c>
      <c r="AC71" s="39" t="s">
        <v>570</v>
      </c>
      <c r="AD71" s="39" t="s">
        <v>411</v>
      </c>
    </row>
    <row r="72" spans="2:30" ht="123.75" customHeight="1" x14ac:dyDescent="0.25">
      <c r="B72" s="38" t="s">
        <v>173</v>
      </c>
      <c r="C72" s="44" t="s">
        <v>350</v>
      </c>
      <c r="D72" s="38" t="s">
        <v>347</v>
      </c>
      <c r="E72" s="38" t="s">
        <v>65</v>
      </c>
      <c r="F72" s="39" t="s">
        <v>492</v>
      </c>
      <c r="G72" s="39" t="s">
        <v>493</v>
      </c>
      <c r="H72" s="38">
        <v>3</v>
      </c>
      <c r="I72" s="38">
        <v>4</v>
      </c>
      <c r="J72" s="40" t="str">
        <f t="shared" ref="J72:J73" si="26">IF(H72+I72=0,"",IF(OR(AND(H72=1,I72=1),AND(H72=1,I72=2),AND(H72=2,I72=1),AND(H72=2,I72=2),AND(H72=3,I72=1),AND(H72=1,I72=10)),"Bajo",IF(OR(AND(H72=4,I72=1),AND(H72=3,I72=2),AND(H72=2,I72=3),AND(H72=2,I72=5),AND(H72=1,I72=3),AND(H72=1,I72=5),AND(H72=1,I72=20),AND(H72=2,I72=10)),"Moderado",IF(OR(AND(H72=5,I72=1),AND(H72=4,I72=2),AND(H72=4,I72=3),AND(H72=4,I72=5),AND(H72=3,I72=3),AND(H72=3,I72=5),AND(H72=2,I72=4),AND(H72=1,I72=4),AND(H72=1,I72=5),AND(H72=5,I72=2),AND(H72=2,I72=20),AND(H72=3,I72=10),AND(H72=4,I72=10),AND(H72=5,I72=10)),"Alto",IF(OR(AND(H72=5,I72=3),AND(H72=5,I72=4),AND(H72=5,I72=5),AND(H72=4,I72=4),AND(H72=4,I72=5),AND(H72=3,I72=4),AND(H72=3,I72=5),AND(H72=2,I72=5),AND(H72=3,I72=20),AND(H72=4,I72=20),AND(H72=5,I72=20)),"Extremo","")))))</f>
        <v>Extremo</v>
      </c>
      <c r="K72" s="38" t="s">
        <v>105</v>
      </c>
      <c r="L72" s="39" t="s">
        <v>351</v>
      </c>
      <c r="M72" s="38">
        <v>1</v>
      </c>
      <c r="N72" s="38">
        <v>2</v>
      </c>
      <c r="O72" s="40" t="str">
        <f t="shared" ref="O72:O73" si="27">IF(M72+N72=0,"",IF(OR(AND(M72=1,N72=1),AND(M72=1,N72=2),AND(M72=2,N72=1),AND(M72=2,N72=2),AND(M72=3,N72=1),AND(M72=1,N72=10)),"Bajo",IF(OR(AND(M72=4,N72=1),AND(M72=3,N72=2),AND(M72=2,N72=3),AND(M72=2,N72=5),AND(M72=1,N72=3),AND(M72=1,N72=5),AND(M72=1,N72=20),AND(M72=2,N72=10)),"Moderado",IF(OR(AND(M72=5,N72=1),AND(M72=4,N72=2),AND(M72=4,N72=3),AND(M72=4,N72=5),AND(M72=3,N72=3),AND(M72=3,N72=5),AND(M72=2,N72=4),AND(M72=1,N72=4),AND(M72=1,N72=5),AND(M72=5,N72=2),AND(M72=2,N72=20),AND(M72=3,N72=10),AND(M72=4,N72=10),AND(M72=5,N72=10)),"Alto",IF(OR(AND(M72=5,N72=3),AND(M72=5,N72=4),AND(M72=5,N72=5),AND(M72=4,N72=4),AND(M72=4,N72=5),AND(M72=3,N72=4),AND(M72=3,N72=5),AND(M72=2,N72=5),AND(M72=3,N72=20),AND(M72=4,N72=20),AND(M72=5,N72=20)),"Extremo","")))))</f>
        <v>Bajo</v>
      </c>
      <c r="P72" s="38" t="s">
        <v>56</v>
      </c>
      <c r="Q72" s="39" t="s">
        <v>485</v>
      </c>
      <c r="R72" s="38" t="s">
        <v>437</v>
      </c>
      <c r="S72" s="38" t="s">
        <v>348</v>
      </c>
      <c r="T72" s="45">
        <v>1</v>
      </c>
      <c r="U72" s="41">
        <v>25</v>
      </c>
      <c r="V72" s="41">
        <v>25</v>
      </c>
      <c r="W72" s="41">
        <v>25</v>
      </c>
      <c r="X72" s="41">
        <v>25</v>
      </c>
      <c r="Y72" s="41">
        <v>1</v>
      </c>
      <c r="Z72" s="43">
        <f t="shared" ref="Z72:Z73" si="28">Y72/T72</f>
        <v>1</v>
      </c>
      <c r="AA72" s="39" t="s">
        <v>571</v>
      </c>
      <c r="AB72" s="38" t="s">
        <v>89</v>
      </c>
      <c r="AC72" s="39" t="s">
        <v>572</v>
      </c>
      <c r="AD72" s="39" t="s">
        <v>573</v>
      </c>
    </row>
    <row r="73" spans="2:30" ht="116.25" customHeight="1" x14ac:dyDescent="0.25">
      <c r="B73" s="38" t="s">
        <v>174</v>
      </c>
      <c r="C73" s="44" t="s">
        <v>350</v>
      </c>
      <c r="D73" s="38" t="s">
        <v>349</v>
      </c>
      <c r="E73" s="38" t="s">
        <v>65</v>
      </c>
      <c r="F73" s="39" t="s">
        <v>494</v>
      </c>
      <c r="G73" s="39" t="s">
        <v>495</v>
      </c>
      <c r="H73" s="38">
        <v>2</v>
      </c>
      <c r="I73" s="38">
        <v>2</v>
      </c>
      <c r="J73" s="40" t="str">
        <f t="shared" si="26"/>
        <v>Bajo</v>
      </c>
      <c r="K73" s="38" t="s">
        <v>105</v>
      </c>
      <c r="L73" s="39" t="s">
        <v>352</v>
      </c>
      <c r="M73" s="38">
        <v>2</v>
      </c>
      <c r="N73" s="38">
        <v>2</v>
      </c>
      <c r="O73" s="40" t="str">
        <f t="shared" si="27"/>
        <v>Bajo</v>
      </c>
      <c r="P73" s="38" t="s">
        <v>56</v>
      </c>
      <c r="Q73" s="39" t="s">
        <v>486</v>
      </c>
      <c r="R73" s="38" t="s">
        <v>437</v>
      </c>
      <c r="S73" s="38" t="s">
        <v>439</v>
      </c>
      <c r="T73" s="45">
        <v>1</v>
      </c>
      <c r="U73" s="41">
        <v>25</v>
      </c>
      <c r="V73" s="41">
        <v>25</v>
      </c>
      <c r="W73" s="41">
        <v>25</v>
      </c>
      <c r="X73" s="41">
        <v>25</v>
      </c>
      <c r="Y73" s="42">
        <v>0.75</v>
      </c>
      <c r="Z73" s="43">
        <f t="shared" si="28"/>
        <v>0.75</v>
      </c>
      <c r="AA73" s="39" t="s">
        <v>574</v>
      </c>
      <c r="AB73" s="38" t="s">
        <v>89</v>
      </c>
      <c r="AC73" s="39" t="s">
        <v>812</v>
      </c>
      <c r="AD73" s="39" t="s">
        <v>575</v>
      </c>
    </row>
    <row r="74" spans="2:30" ht="136.5" customHeight="1" x14ac:dyDescent="0.25">
      <c r="B74" s="38" t="s">
        <v>178</v>
      </c>
      <c r="C74" s="77" t="s">
        <v>218</v>
      </c>
      <c r="D74" s="38" t="s">
        <v>196</v>
      </c>
      <c r="E74" s="38" t="s">
        <v>63</v>
      </c>
      <c r="F74" s="39" t="s">
        <v>197</v>
      </c>
      <c r="G74" s="39" t="s">
        <v>496</v>
      </c>
      <c r="H74" s="38">
        <v>4</v>
      </c>
      <c r="I74" s="38">
        <v>2</v>
      </c>
      <c r="J74" s="40" t="str">
        <f>IF(H74+I74=0,"",IF(OR(AND(H74=1,I74=1),AND(H74=1,I74=2),AND(H74=2,I74=1),AND(H74=2,I74=2),AND(H74=3,I74=1),AND(H74=1,I74=10)),"Bajo",IF(OR(AND(H74=4,I74=1),AND(H74=3,I74=2),AND(H74=2,I74=3),AND(H74=2,I74=5),AND(H74=1,I74=3),AND(H74=1,I74=5),AND(H74=1,I74=20),AND(H74=2,I74=10)),"Moderado",IF(OR(AND(H74=5,I74=1),AND(H74=4,I74=2),AND(H74=4,I74=3),AND(H74=4,I74=5),AND(H74=3,I74=3),AND(H74=3,I74=5),AND(H74=2,I74=4),AND(H74=1,I74=4),AND(H74=1,I74=5),AND(H74=5,I74=2),AND(H74=2,I74=20),AND(H74=3,I74=10),AND(H74=4,I74=10),AND(H74=5,I74=10)),"Alto",IF(OR(AND(H74=5,I74=3),AND(H74=5,I74=4),AND(H74=5,I74=5),AND(H74=4,I74=4),AND(H74=4,I74=5),AND(H74=3,I74=4),AND(H74=3,I74=5),AND(H74=2,I74=5),AND(H74=3,I74=20),AND(H74=4,I74=20),AND(H74=5,I74=20)),"Extremo","")))))</f>
        <v>Alto</v>
      </c>
      <c r="K74" s="38" t="s">
        <v>105</v>
      </c>
      <c r="L74" s="39" t="s">
        <v>294</v>
      </c>
      <c r="M74" s="38">
        <v>4</v>
      </c>
      <c r="N74" s="38">
        <v>2</v>
      </c>
      <c r="O74" s="40" t="str">
        <f>IF(M74+N74=0,"",IF(OR(AND(M74=1,N74=1),AND(M74=1,N74=2),AND(M74=2,N74=1),AND(M74=2,N74=2),AND(M74=3,N74=1),AND(M74=1,N74=10)),"Bajo",IF(OR(AND(M74=4,N74=1),AND(M74=3,N74=2),AND(M74=2,N74=3),AND(M74=2,N74=5),AND(M74=1,N74=3),AND(M74=1,N74=5),AND(M74=1,N74=20),AND(M74=2,N74=10)),"Moderado",IF(OR(AND(M74=5,N74=1),AND(M74=4,N74=2),AND(M74=4,N74=3),AND(M74=4,N74=5),AND(M74=3,N74=3),AND(M74=3,N74=5),AND(M74=2,N74=4),AND(M74=1,N74=4),AND(M74=1,N74=5),AND(M74=5,N74=2),AND(M74=2,N74=20),AND(M74=3,N74=10),AND(M74=4,N74=10),AND(M74=5,N74=10)),"Alto",IF(OR(AND(M74=5,N74=3),AND(M74=5,N74=4),AND(M74=5,N74=5),AND(M74=4,N74=4),AND(M74=4,N74=5),AND(M74=3,N74=4),AND(M74=3,N74=5),AND(M74=2,N74=5),AND(M74=3,N74=20),AND(M74=4,N74=20),AND(M74=5,N74=20)),"Extremo","")))))</f>
        <v>Alto</v>
      </c>
      <c r="P74" s="38" t="s">
        <v>56</v>
      </c>
      <c r="Q74" s="39" t="s">
        <v>198</v>
      </c>
      <c r="R74" s="38" t="s">
        <v>199</v>
      </c>
      <c r="S74" s="38" t="s">
        <v>200</v>
      </c>
      <c r="T74" s="45">
        <v>0.8</v>
      </c>
      <c r="U74" s="41"/>
      <c r="V74" s="41">
        <v>40</v>
      </c>
      <c r="W74" s="41">
        <v>20</v>
      </c>
      <c r="X74" s="41">
        <v>20</v>
      </c>
      <c r="Y74" s="42">
        <v>0.8</v>
      </c>
      <c r="Z74" s="43">
        <f>Y74/T74</f>
        <v>1</v>
      </c>
      <c r="AA74" s="39" t="s">
        <v>813</v>
      </c>
      <c r="AB74" s="38" t="s">
        <v>88</v>
      </c>
      <c r="AC74" s="39" t="s">
        <v>557</v>
      </c>
      <c r="AD74" s="39" t="s">
        <v>558</v>
      </c>
    </row>
    <row r="75" spans="2:30" ht="135.75" customHeight="1" x14ac:dyDescent="0.25">
      <c r="B75" s="38" t="s">
        <v>190</v>
      </c>
      <c r="C75" s="77" t="s">
        <v>218</v>
      </c>
      <c r="D75" s="38" t="s">
        <v>269</v>
      </c>
      <c r="E75" s="38" t="s">
        <v>63</v>
      </c>
      <c r="F75" s="39" t="s">
        <v>201</v>
      </c>
      <c r="G75" s="39" t="s">
        <v>202</v>
      </c>
      <c r="H75" s="38">
        <v>1</v>
      </c>
      <c r="I75" s="38">
        <v>4</v>
      </c>
      <c r="J75" s="40" t="str">
        <f t="shared" ref="J75:J77" si="29">IF(H75+I75=0,"",IF(OR(AND(H75=1,I75=1),AND(H75=1,I75=2),AND(H75=2,I75=1),AND(H75=2,I75=2),AND(H75=3,I75=1),AND(H75=1,I75=10)),"Bajo",IF(OR(AND(H75=4,I75=1),AND(H75=3,I75=2),AND(H75=2,I75=3),AND(H75=2,I75=5),AND(H75=1,I75=3),AND(H75=1,I75=5),AND(H75=1,I75=20),AND(H75=2,I75=10)),"Moderado",IF(OR(AND(H75=5,I75=1),AND(H75=4,I75=2),AND(H75=4,I75=3),AND(H75=4,I75=5),AND(H75=3,I75=3),AND(H75=3,I75=5),AND(H75=2,I75=4),AND(H75=1,I75=4),AND(H75=1,I75=5),AND(H75=5,I75=2),AND(H75=2,I75=20),AND(H75=3,I75=10),AND(H75=4,I75=10),AND(H75=5,I75=10)),"Alto",IF(OR(AND(H75=5,I75=3),AND(H75=5,I75=4),AND(H75=5,I75=5),AND(H75=4,I75=4),AND(H75=4,I75=5),AND(H75=3,I75=4),AND(H75=3,I75=5),AND(H75=2,I75=5),AND(H75=3,I75=20),AND(H75=4,I75=20),AND(H75=5,I75=20)),"Extremo","")))))</f>
        <v>Alto</v>
      </c>
      <c r="K75" s="80" t="s">
        <v>105</v>
      </c>
      <c r="L75" s="81" t="s">
        <v>270</v>
      </c>
      <c r="M75" s="80">
        <v>1</v>
      </c>
      <c r="N75" s="38">
        <v>4</v>
      </c>
      <c r="O75" s="40" t="str">
        <f t="shared" ref="O75:O77" si="30">IF(M75+N75=0,"",IF(OR(AND(M75=1,N75=1),AND(M75=1,N75=2),AND(M75=2,N75=1),AND(M75=2,N75=2),AND(M75=3,N75=1),AND(M75=1,N75=10)),"Bajo",IF(OR(AND(M75=4,N75=1),AND(M75=3,N75=2),AND(M75=2,N75=3),AND(M75=2,N75=5),AND(M75=1,N75=3),AND(M75=1,N75=5),AND(M75=1,N75=20),AND(M75=2,N75=10)),"Moderado",IF(OR(AND(M75=5,N75=1),AND(M75=4,N75=2),AND(M75=4,N75=3),AND(M75=4,N75=5),AND(M75=3,N75=3),AND(M75=3,N75=5),AND(M75=2,N75=4),AND(M75=1,N75=4),AND(M75=1,N75=5),AND(M75=5,N75=2),AND(M75=2,N75=20),AND(M75=3,N75=10),AND(M75=4,N75=10),AND(M75=5,N75=10)),"Alto",IF(OR(AND(M75=5,N75=3),AND(M75=5,N75=4),AND(M75=5,N75=5),AND(M75=4,N75=4),AND(M75=4,N75=5),AND(M75=3,N75=4),AND(M75=3,N75=5),AND(M75=2,N75=5),AND(M75=3,N75=20),AND(M75=4,N75=20),AND(M75=5,N75=20)),"Extremo","")))))</f>
        <v>Alto</v>
      </c>
      <c r="P75" s="38" t="s">
        <v>58</v>
      </c>
      <c r="Q75" s="39" t="s">
        <v>203</v>
      </c>
      <c r="R75" s="38" t="s">
        <v>199</v>
      </c>
      <c r="S75" s="38" t="s">
        <v>204</v>
      </c>
      <c r="T75" s="45">
        <v>1</v>
      </c>
      <c r="U75" s="41"/>
      <c r="V75" s="41">
        <v>40</v>
      </c>
      <c r="W75" s="41">
        <v>30</v>
      </c>
      <c r="X75" s="41">
        <v>30</v>
      </c>
      <c r="Y75" s="41">
        <v>1</v>
      </c>
      <c r="Z75" s="43">
        <f t="shared" ref="Z75:Z79" si="31">Y75/T75</f>
        <v>1</v>
      </c>
      <c r="AA75" s="39" t="s">
        <v>559</v>
      </c>
      <c r="AB75" s="38" t="s">
        <v>88</v>
      </c>
      <c r="AC75" s="39" t="s">
        <v>664</v>
      </c>
      <c r="AD75" s="39" t="s">
        <v>560</v>
      </c>
    </row>
    <row r="76" spans="2:30" ht="134.25" customHeight="1" x14ac:dyDescent="0.25">
      <c r="B76" s="38" t="s">
        <v>191</v>
      </c>
      <c r="C76" s="77" t="s">
        <v>218</v>
      </c>
      <c r="D76" s="38" t="s">
        <v>205</v>
      </c>
      <c r="E76" s="38" t="s">
        <v>65</v>
      </c>
      <c r="F76" s="39" t="s">
        <v>546</v>
      </c>
      <c r="G76" s="39" t="s">
        <v>497</v>
      </c>
      <c r="H76" s="38">
        <v>1</v>
      </c>
      <c r="I76" s="38">
        <v>5</v>
      </c>
      <c r="J76" s="40" t="s">
        <v>99</v>
      </c>
      <c r="K76" s="38" t="s">
        <v>105</v>
      </c>
      <c r="L76" s="39" t="s">
        <v>206</v>
      </c>
      <c r="M76" s="38">
        <v>1</v>
      </c>
      <c r="N76" s="38">
        <v>5</v>
      </c>
      <c r="O76" s="40" t="s">
        <v>99</v>
      </c>
      <c r="P76" s="38" t="s">
        <v>58</v>
      </c>
      <c r="Q76" s="39" t="s">
        <v>207</v>
      </c>
      <c r="R76" s="38" t="s">
        <v>199</v>
      </c>
      <c r="S76" s="38" t="s">
        <v>208</v>
      </c>
      <c r="T76" s="38">
        <v>2</v>
      </c>
      <c r="U76" s="41"/>
      <c r="V76" s="41">
        <v>1</v>
      </c>
      <c r="W76" s="41"/>
      <c r="X76" s="41">
        <v>1</v>
      </c>
      <c r="Y76" s="41">
        <v>1</v>
      </c>
      <c r="Z76" s="43">
        <f t="shared" si="31"/>
        <v>0.5</v>
      </c>
      <c r="AA76" s="39" t="s">
        <v>665</v>
      </c>
      <c r="AB76" s="38" t="s">
        <v>89</v>
      </c>
      <c r="AC76" s="39" t="s">
        <v>561</v>
      </c>
      <c r="AD76" s="39" t="s">
        <v>814</v>
      </c>
    </row>
    <row r="77" spans="2:30" ht="54.75" customHeight="1" x14ac:dyDescent="0.25">
      <c r="B77" s="137" t="s">
        <v>192</v>
      </c>
      <c r="C77" s="143" t="s">
        <v>218</v>
      </c>
      <c r="D77" s="137" t="s">
        <v>668</v>
      </c>
      <c r="E77" s="137" t="s">
        <v>65</v>
      </c>
      <c r="F77" s="139" t="s">
        <v>209</v>
      </c>
      <c r="G77" s="139" t="s">
        <v>498</v>
      </c>
      <c r="H77" s="137">
        <v>1</v>
      </c>
      <c r="I77" s="137">
        <v>3</v>
      </c>
      <c r="J77" s="141" t="str">
        <f t="shared" si="29"/>
        <v>Moderado</v>
      </c>
      <c r="K77" s="137" t="s">
        <v>105</v>
      </c>
      <c r="L77" s="139" t="s">
        <v>206</v>
      </c>
      <c r="M77" s="137">
        <v>1</v>
      </c>
      <c r="N77" s="137">
        <v>3</v>
      </c>
      <c r="O77" s="141" t="str">
        <f t="shared" si="30"/>
        <v>Moderado</v>
      </c>
      <c r="P77" s="137" t="s">
        <v>58</v>
      </c>
      <c r="Q77" s="39" t="s">
        <v>210</v>
      </c>
      <c r="R77" s="38" t="s">
        <v>199</v>
      </c>
      <c r="S77" s="38" t="s">
        <v>367</v>
      </c>
      <c r="T77" s="38">
        <v>1</v>
      </c>
      <c r="U77" s="41"/>
      <c r="V77" s="41">
        <v>1</v>
      </c>
      <c r="W77" s="41"/>
      <c r="X77" s="41"/>
      <c r="Y77" s="41">
        <v>1</v>
      </c>
      <c r="Z77" s="43">
        <f t="shared" si="31"/>
        <v>1</v>
      </c>
      <c r="AA77" s="39" t="s">
        <v>562</v>
      </c>
      <c r="AB77" s="137" t="s">
        <v>88</v>
      </c>
      <c r="AC77" s="139" t="s">
        <v>671</v>
      </c>
      <c r="AD77" s="139" t="s">
        <v>815</v>
      </c>
    </row>
    <row r="78" spans="2:30" ht="53.25" customHeight="1" x14ac:dyDescent="0.25">
      <c r="B78" s="138"/>
      <c r="C78" s="144"/>
      <c r="D78" s="138"/>
      <c r="E78" s="138"/>
      <c r="F78" s="140"/>
      <c r="G78" s="140"/>
      <c r="H78" s="138"/>
      <c r="I78" s="138"/>
      <c r="J78" s="142"/>
      <c r="K78" s="138"/>
      <c r="L78" s="140"/>
      <c r="M78" s="138"/>
      <c r="N78" s="138"/>
      <c r="O78" s="142"/>
      <c r="P78" s="138"/>
      <c r="Q78" s="39" t="s">
        <v>211</v>
      </c>
      <c r="R78" s="38" t="s">
        <v>199</v>
      </c>
      <c r="S78" s="38" t="s">
        <v>212</v>
      </c>
      <c r="T78" s="38">
        <v>3</v>
      </c>
      <c r="U78" s="41"/>
      <c r="V78" s="41">
        <v>1</v>
      </c>
      <c r="W78" s="41">
        <v>1</v>
      </c>
      <c r="X78" s="41">
        <v>1</v>
      </c>
      <c r="Y78" s="41">
        <v>1</v>
      </c>
      <c r="Z78" s="43">
        <f t="shared" si="31"/>
        <v>0.33333333333333331</v>
      </c>
      <c r="AA78" s="39" t="s">
        <v>666</v>
      </c>
      <c r="AB78" s="138"/>
      <c r="AC78" s="140"/>
      <c r="AD78" s="140"/>
    </row>
    <row r="79" spans="2:30" ht="58.5" customHeight="1" x14ac:dyDescent="0.25">
      <c r="B79" s="137" t="s">
        <v>193</v>
      </c>
      <c r="C79" s="143" t="s">
        <v>230</v>
      </c>
      <c r="D79" s="137" t="s">
        <v>295</v>
      </c>
      <c r="E79" s="137" t="s">
        <v>63</v>
      </c>
      <c r="F79" s="139" t="s">
        <v>500</v>
      </c>
      <c r="G79" s="139" t="s">
        <v>499</v>
      </c>
      <c r="H79" s="137">
        <v>2</v>
      </c>
      <c r="I79" s="137">
        <v>4</v>
      </c>
      <c r="J79" s="141" t="str">
        <f>IF(H79+I79=0,"",IF(OR(AND(H79=1,I79=1),AND(H79=1,I79=2),AND(H79=2,I79=1),AND(H79=2,I79=2),AND(H79=3,I79=1),AND(H79=1,I79=10)),"Bajo",IF(OR(AND(H79=4,I79=1),AND(H79=3,I79=2),AND(H79=2,I79=3),AND(H79=2,I79=5),AND(H79=1,I79=3),AND(H79=1,I79=5),AND(H79=1,I79=20),AND(H79=2,I79=10)),"Moderado",IF(OR(AND(H79=5,I79=1),AND(H79=4,I79=2),AND(H79=4,I79=3),AND(H79=4,I79=5),AND(H79=3,I79=3),AND(H79=3,I79=5),AND(H79=2,I79=4),AND(H79=1,I79=4),AND(H79=1,I79=5),AND(H79=5,I79=2),AND(H79=2,I79=20),AND(H79=3,I79=10),AND(H79=4,I79=10),AND(H79=5,I79=10)),"Alto",IF(OR(AND(H79=5,I79=3),AND(H79=5,I79=4),AND(H79=5,I79=5),AND(H79=4,I79=4),AND(H79=4,I79=5),AND(H79=3,I79=4),AND(H79=3,I79=5),AND(H79=2,I79=5),AND(H79=3,I79=20),AND(H79=4,I79=20),AND(H79=5,I79=20)),"Extremo","")))))</f>
        <v>Alto</v>
      </c>
      <c r="K79" s="137" t="s">
        <v>105</v>
      </c>
      <c r="L79" s="139" t="s">
        <v>219</v>
      </c>
      <c r="M79" s="137">
        <v>2</v>
      </c>
      <c r="N79" s="137">
        <v>3</v>
      </c>
      <c r="O79" s="141" t="str">
        <f>IF(M79+N79=0,"",IF(OR(AND(M79=1,N79=1),AND(M79=1,N79=2),AND(M79=2,N79=1),AND(M79=2,N79=2),AND(M79=3,N79=1),AND(M79=1,N79=10)),"Bajo",IF(OR(AND(M79=4,N79=1),AND(M79=3,N79=2),AND(M79=2,N79=3),AND(M79=2,N79=5),AND(M79=1,N79=3),AND(M79=1,N79=5),AND(M79=1,N79=20),AND(M79=2,N79=10)),"Moderado",IF(OR(AND(M79=5,N79=1),AND(M79=4,N79=2),AND(M79=4,N79=3),AND(M79=4,N79=5),AND(M79=3,N79=3),AND(M79=3,N79=5),AND(M79=2,N79=4),AND(M79=1,N79=4),AND(M79=1,N79=5),AND(M79=5,N79=2),AND(M79=2,N79=20),AND(M79=3,N79=10),AND(M79=4,N79=10),AND(M79=5,N79=10)),"Alto",IF(OR(AND(M79=5,N79=3),AND(M79=5,N79=4),AND(M79=5,N79=5),AND(M79=4,N79=4),AND(M79=4,N79=5),AND(M79=3,N79=4),AND(M79=3,N79=5),AND(M79=2,N79=5),AND(M79=3,N79=20),AND(M79=4,N79=20),AND(M79=5,N79=20)),"Extremo","")))))</f>
        <v>Moderado</v>
      </c>
      <c r="P79" s="137" t="s">
        <v>58</v>
      </c>
      <c r="Q79" s="39" t="s">
        <v>296</v>
      </c>
      <c r="R79" s="38" t="s">
        <v>20</v>
      </c>
      <c r="S79" s="38" t="s">
        <v>220</v>
      </c>
      <c r="T79" s="38">
        <v>3</v>
      </c>
      <c r="U79" s="41"/>
      <c r="V79" s="41">
        <v>0.8</v>
      </c>
      <c r="W79" s="41">
        <v>0.8</v>
      </c>
      <c r="X79" s="41">
        <v>0.8</v>
      </c>
      <c r="Y79" s="41"/>
      <c r="Z79" s="43">
        <f t="shared" si="31"/>
        <v>0</v>
      </c>
      <c r="AA79" s="39" t="s">
        <v>667</v>
      </c>
      <c r="AB79" s="137" t="s">
        <v>89</v>
      </c>
      <c r="AC79" s="139" t="s">
        <v>670</v>
      </c>
      <c r="AD79" s="139" t="s">
        <v>816</v>
      </c>
    </row>
    <row r="80" spans="2:30" ht="63.75" customHeight="1" x14ac:dyDescent="0.25">
      <c r="B80" s="138"/>
      <c r="C80" s="144"/>
      <c r="D80" s="138"/>
      <c r="E80" s="138"/>
      <c r="F80" s="140"/>
      <c r="G80" s="140"/>
      <c r="H80" s="138"/>
      <c r="I80" s="138"/>
      <c r="J80" s="142"/>
      <c r="K80" s="138"/>
      <c r="L80" s="140"/>
      <c r="M80" s="138"/>
      <c r="N80" s="138"/>
      <c r="O80" s="142"/>
      <c r="P80" s="138"/>
      <c r="Q80" s="39" t="s">
        <v>221</v>
      </c>
      <c r="R80" s="38" t="s">
        <v>20</v>
      </c>
      <c r="S80" s="38" t="s">
        <v>222</v>
      </c>
      <c r="T80" s="38">
        <v>100</v>
      </c>
      <c r="U80" s="41"/>
      <c r="V80" s="41">
        <v>10</v>
      </c>
      <c r="W80" s="41"/>
      <c r="X80" s="41">
        <v>90</v>
      </c>
      <c r="Y80" s="41">
        <v>65</v>
      </c>
      <c r="Z80" s="43">
        <f t="shared" ref="Z80:Z84" si="32">Y80/T80</f>
        <v>0.65</v>
      </c>
      <c r="AA80" s="39" t="s">
        <v>669</v>
      </c>
      <c r="AB80" s="138"/>
      <c r="AC80" s="140"/>
      <c r="AD80" s="140"/>
    </row>
    <row r="81" spans="2:30" ht="140.25" customHeight="1" x14ac:dyDescent="0.25">
      <c r="B81" s="38" t="s">
        <v>194</v>
      </c>
      <c r="C81" s="77" t="s">
        <v>230</v>
      </c>
      <c r="D81" s="38" t="s">
        <v>223</v>
      </c>
      <c r="E81" s="38" t="s">
        <v>63</v>
      </c>
      <c r="F81" s="39" t="s">
        <v>501</v>
      </c>
      <c r="G81" s="39" t="s">
        <v>502</v>
      </c>
      <c r="H81" s="38">
        <v>1</v>
      </c>
      <c r="I81" s="38">
        <v>5</v>
      </c>
      <c r="J81" s="40" t="str">
        <f>IF(H81+I81=0,"",IF(OR(AND(H81=1,I81=1),AND(H81=1,I81=2),AND(H81=2,I81=1),AND(H81=2,I81=2),AND(H81=3,I81=1),AND(H81=1,I81=10)),"Bajo",IF(OR(AND(H81=4,I81=1),AND(H81=3,I81=2),AND(H81=2,I81=3),AND(H81=2,I81=5),AND(H81=1,I81=3),AND(H81=1,I81=5),AND(H81=1,I81=20),AND(H81=2,I81=10)),"Moderado",IF(OR(AND(H81=5,I81=1),AND(H81=4,I81=2),AND(H81=4,I81=3),AND(H81=4,I81=5),AND(H81=3,I81=3),AND(H81=3,I81=5),AND(H81=2,I81=4),AND(H81=1,I81=4),AND(H81=1,I81=5),AND(H81=5,I81=2),AND(H81=2,I81=20),AND(H81=3,I81=10),AND(H81=4,I81=10),AND(H81=5,I81=10)),"Alto",IF(OR(AND(H81=5,I81=3),AND(H81=5,I81=4),AND(H81=5,I81=5),AND(H81=4,I81=4),AND(H81=4,I81=5),AND(H81=3,I81=4),AND(H81=3,I81=5),AND(H81=2,I81=5),AND(H81=3,I81=20),AND(H81=4,I81=20),AND(H81=5,I81=20)),"Extremo","")))))</f>
        <v>Moderado</v>
      </c>
      <c r="K81" s="38" t="s">
        <v>105</v>
      </c>
      <c r="L81" s="39" t="s">
        <v>552</v>
      </c>
      <c r="M81" s="38">
        <v>1</v>
      </c>
      <c r="N81" s="38">
        <v>5</v>
      </c>
      <c r="O81" s="40" t="s">
        <v>99</v>
      </c>
      <c r="P81" s="38" t="s">
        <v>58</v>
      </c>
      <c r="Q81" s="39" t="s">
        <v>673</v>
      </c>
      <c r="R81" s="38" t="s">
        <v>20</v>
      </c>
      <c r="S81" s="38" t="s">
        <v>224</v>
      </c>
      <c r="T81" s="38">
        <v>3</v>
      </c>
      <c r="U81" s="41"/>
      <c r="V81" s="41">
        <v>1</v>
      </c>
      <c r="W81" s="41">
        <v>1</v>
      </c>
      <c r="X81" s="41">
        <v>1</v>
      </c>
      <c r="Y81" s="41">
        <v>1</v>
      </c>
      <c r="Z81" s="43">
        <f t="shared" si="32"/>
        <v>0.33333333333333331</v>
      </c>
      <c r="AA81" s="39" t="s">
        <v>672</v>
      </c>
      <c r="AB81" s="38" t="s">
        <v>89</v>
      </c>
      <c r="AC81" s="39"/>
      <c r="AD81" s="39"/>
    </row>
    <row r="82" spans="2:30" ht="105" customHeight="1" x14ac:dyDescent="0.25">
      <c r="B82" s="38" t="s">
        <v>195</v>
      </c>
      <c r="C82" s="77" t="s">
        <v>230</v>
      </c>
      <c r="D82" s="38" t="s">
        <v>225</v>
      </c>
      <c r="E82" s="38" t="s">
        <v>63</v>
      </c>
      <c r="F82" s="39" t="s">
        <v>503</v>
      </c>
      <c r="G82" s="39" t="s">
        <v>504</v>
      </c>
      <c r="H82" s="38">
        <v>2</v>
      </c>
      <c r="I82" s="38">
        <v>3</v>
      </c>
      <c r="J82" s="40" t="str">
        <f t="shared" ref="J82:J88" si="33">IF(H82+I82=0,"",IF(OR(AND(H82=1,I82=1),AND(H82=1,I82=2),AND(H82=2,I82=1),AND(H82=2,I82=2),AND(H82=3,I82=1),AND(H82=1,I82=10)),"Bajo",IF(OR(AND(H82=4,I82=1),AND(H82=3,I82=2),AND(H82=2,I82=3),AND(H82=2,I82=5),AND(H82=1,I82=3),AND(H82=1,I82=5),AND(H82=1,I82=20),AND(H82=2,I82=10)),"Moderado",IF(OR(AND(H82=5,I82=1),AND(H82=4,I82=2),AND(H82=4,I82=3),AND(H82=4,I82=5),AND(H82=3,I82=3),AND(H82=3,I82=5),AND(H82=2,I82=4),AND(H82=1,I82=4),AND(H82=1,I82=5),AND(H82=5,I82=2),AND(H82=2,I82=20),AND(H82=3,I82=10),AND(H82=4,I82=10),AND(H82=5,I82=10)),"Alto",IF(OR(AND(H82=5,I82=3),AND(H82=5,I82=4),AND(H82=5,I82=5),AND(H82=4,I82=4),AND(H82=4,I82=5),AND(H82=3,I82=4),AND(H82=3,I82=5),AND(H82=2,I82=5),AND(H82=3,I82=20),AND(H82=4,I82=20),AND(H82=5,I82=20)),"Extremo","")))))</f>
        <v>Moderado</v>
      </c>
      <c r="K82" s="80" t="s">
        <v>105</v>
      </c>
      <c r="L82" s="81" t="s">
        <v>277</v>
      </c>
      <c r="M82" s="80">
        <v>2</v>
      </c>
      <c r="N82" s="38">
        <v>3</v>
      </c>
      <c r="O82" s="40" t="str">
        <f t="shared" ref="O82:O85" si="34">IF(M82+N82=0,"",IF(OR(AND(M82=1,N82=1),AND(M82=1,N82=2),AND(M82=2,N82=1),AND(M82=2,N82=2),AND(M82=3,N82=1),AND(M82=1,N82=10)),"Bajo",IF(OR(AND(M82=4,N82=1),AND(M82=3,N82=2),AND(M82=2,N82=3),AND(M82=2,N82=5),AND(M82=1,N82=3),AND(M82=1,N82=5),AND(M82=1,N82=20),AND(M82=2,N82=10)),"Moderado",IF(OR(AND(M82=5,N82=1),AND(M82=4,N82=2),AND(M82=4,N82=3),AND(M82=4,N82=5),AND(M82=3,N82=3),AND(M82=3,N82=5),AND(M82=2,N82=4),AND(M82=1,N82=4),AND(M82=1,N82=5),AND(M82=5,N82=2),AND(M82=2,N82=20),AND(M82=3,N82=10),AND(M82=4,N82=10),AND(M82=5,N82=10)),"Alto",IF(OR(AND(M82=5,N82=3),AND(M82=5,N82=4),AND(M82=5,N82=5),AND(M82=4,N82=4),AND(M82=4,N82=5),AND(M82=3,N82=4),AND(M82=3,N82=5),AND(M82=2,N82=5),AND(M82=3,N82=20),AND(M82=4,N82=20),AND(M82=5,N82=20)),"Extremo","")))))</f>
        <v>Moderado</v>
      </c>
      <c r="P82" s="38" t="s">
        <v>58</v>
      </c>
      <c r="Q82" s="39" t="s">
        <v>297</v>
      </c>
      <c r="R82" s="38" t="s">
        <v>20</v>
      </c>
      <c r="S82" s="38" t="s">
        <v>226</v>
      </c>
      <c r="T82" s="38">
        <v>3</v>
      </c>
      <c r="U82" s="41"/>
      <c r="V82" s="41">
        <v>1</v>
      </c>
      <c r="W82" s="41">
        <v>1</v>
      </c>
      <c r="X82" s="41">
        <v>1</v>
      </c>
      <c r="Y82" s="41"/>
      <c r="Z82" s="43">
        <f t="shared" si="32"/>
        <v>0</v>
      </c>
      <c r="AA82" s="39" t="s">
        <v>675</v>
      </c>
      <c r="AB82" s="38" t="s">
        <v>89</v>
      </c>
      <c r="AC82" s="39"/>
      <c r="AD82" s="39"/>
    </row>
    <row r="83" spans="2:30" ht="84.75" customHeight="1" x14ac:dyDescent="0.25">
      <c r="B83" s="95" t="s">
        <v>213</v>
      </c>
      <c r="C83" s="90" t="s">
        <v>230</v>
      </c>
      <c r="D83" s="95" t="s">
        <v>227</v>
      </c>
      <c r="E83" s="95" t="s">
        <v>63</v>
      </c>
      <c r="F83" s="97" t="s">
        <v>547</v>
      </c>
      <c r="G83" s="97" t="s">
        <v>551</v>
      </c>
      <c r="H83" s="95">
        <v>3</v>
      </c>
      <c r="I83" s="95">
        <v>4</v>
      </c>
      <c r="J83" s="103" t="str">
        <f t="shared" si="33"/>
        <v>Extremo</v>
      </c>
      <c r="K83" s="95" t="s">
        <v>105</v>
      </c>
      <c r="L83" s="97" t="s">
        <v>278</v>
      </c>
      <c r="M83" s="95">
        <v>2</v>
      </c>
      <c r="N83" s="95">
        <v>4</v>
      </c>
      <c r="O83" s="103" t="str">
        <f t="shared" si="34"/>
        <v>Alto</v>
      </c>
      <c r="P83" s="95" t="s">
        <v>58</v>
      </c>
      <c r="Q83" s="39" t="s">
        <v>228</v>
      </c>
      <c r="R83" s="38" t="s">
        <v>189</v>
      </c>
      <c r="S83" s="38" t="s">
        <v>229</v>
      </c>
      <c r="T83" s="38">
        <v>1</v>
      </c>
      <c r="U83" s="41"/>
      <c r="V83" s="41">
        <v>1</v>
      </c>
      <c r="W83" s="41"/>
      <c r="X83" s="41"/>
      <c r="Y83" s="41">
        <v>1</v>
      </c>
      <c r="Z83" s="43">
        <f t="shared" si="32"/>
        <v>1</v>
      </c>
      <c r="AA83" s="39" t="s">
        <v>674</v>
      </c>
      <c r="AB83" s="38" t="s">
        <v>89</v>
      </c>
      <c r="AC83" s="39"/>
      <c r="AD83" s="39"/>
    </row>
    <row r="84" spans="2:30" ht="126" customHeight="1" x14ac:dyDescent="0.25">
      <c r="B84" s="95" t="s">
        <v>214</v>
      </c>
      <c r="C84" s="90" t="s">
        <v>230</v>
      </c>
      <c r="D84" s="95" t="s">
        <v>391</v>
      </c>
      <c r="E84" s="95" t="s">
        <v>63</v>
      </c>
      <c r="F84" s="97" t="s">
        <v>392</v>
      </c>
      <c r="G84" s="97" t="s">
        <v>550</v>
      </c>
      <c r="H84" s="95">
        <v>2</v>
      </c>
      <c r="I84" s="95">
        <v>4</v>
      </c>
      <c r="J84" s="103" t="str">
        <f t="shared" si="33"/>
        <v>Alto</v>
      </c>
      <c r="K84" s="95" t="s">
        <v>105</v>
      </c>
      <c r="L84" s="97" t="s">
        <v>393</v>
      </c>
      <c r="M84" s="38">
        <v>1</v>
      </c>
      <c r="N84" s="95">
        <v>3</v>
      </c>
      <c r="O84" s="103" t="str">
        <f t="shared" si="34"/>
        <v>Moderado</v>
      </c>
      <c r="P84" s="95" t="s">
        <v>58</v>
      </c>
      <c r="Q84" s="39" t="s">
        <v>394</v>
      </c>
      <c r="R84" s="38" t="s">
        <v>20</v>
      </c>
      <c r="S84" s="38" t="s">
        <v>238</v>
      </c>
      <c r="T84" s="38">
        <v>2</v>
      </c>
      <c r="U84" s="41"/>
      <c r="V84" s="41">
        <v>1</v>
      </c>
      <c r="W84" s="41">
        <v>1</v>
      </c>
      <c r="X84" s="41"/>
      <c r="Y84" s="41"/>
      <c r="Z84" s="43">
        <f t="shared" si="32"/>
        <v>0</v>
      </c>
      <c r="AA84" s="39" t="s">
        <v>667</v>
      </c>
      <c r="AB84" s="38" t="s">
        <v>89</v>
      </c>
      <c r="AC84" s="39"/>
      <c r="AD84" s="39"/>
    </row>
    <row r="85" spans="2:30" ht="72.75" customHeight="1" x14ac:dyDescent="0.25">
      <c r="B85" s="137" t="s">
        <v>215</v>
      </c>
      <c r="C85" s="143" t="s">
        <v>230</v>
      </c>
      <c r="D85" s="137" t="s">
        <v>395</v>
      </c>
      <c r="E85" s="137" t="s">
        <v>63</v>
      </c>
      <c r="F85" s="139" t="s">
        <v>396</v>
      </c>
      <c r="G85" s="139" t="s">
        <v>397</v>
      </c>
      <c r="H85" s="137">
        <v>5</v>
      </c>
      <c r="I85" s="137">
        <v>3</v>
      </c>
      <c r="J85" s="141" t="str">
        <f t="shared" si="33"/>
        <v>Extremo</v>
      </c>
      <c r="K85" s="137" t="s">
        <v>105</v>
      </c>
      <c r="L85" s="139" t="s">
        <v>398</v>
      </c>
      <c r="M85" s="137">
        <v>3</v>
      </c>
      <c r="N85" s="137">
        <v>3</v>
      </c>
      <c r="O85" s="141" t="str">
        <f t="shared" si="34"/>
        <v>Alto</v>
      </c>
      <c r="P85" s="137" t="s">
        <v>56</v>
      </c>
      <c r="Q85" s="39" t="s">
        <v>399</v>
      </c>
      <c r="R85" s="38" t="s">
        <v>402</v>
      </c>
      <c r="S85" s="38" t="s">
        <v>403</v>
      </c>
      <c r="T85" s="108">
        <v>1</v>
      </c>
      <c r="U85" s="108"/>
      <c r="V85" s="108"/>
      <c r="W85" s="108"/>
      <c r="X85" s="108">
        <v>1</v>
      </c>
      <c r="Y85" s="108"/>
      <c r="Z85" s="107">
        <v>0</v>
      </c>
      <c r="AA85" s="39" t="s">
        <v>676</v>
      </c>
      <c r="AB85" s="38" t="s">
        <v>89</v>
      </c>
      <c r="AC85" s="39"/>
      <c r="AD85" s="39"/>
    </row>
    <row r="86" spans="2:30" ht="61.5" customHeight="1" x14ac:dyDescent="0.25">
      <c r="B86" s="145"/>
      <c r="C86" s="149"/>
      <c r="D86" s="145"/>
      <c r="E86" s="145"/>
      <c r="F86" s="146"/>
      <c r="G86" s="146"/>
      <c r="H86" s="145"/>
      <c r="I86" s="145"/>
      <c r="J86" s="147"/>
      <c r="K86" s="145"/>
      <c r="L86" s="146"/>
      <c r="M86" s="145"/>
      <c r="N86" s="145"/>
      <c r="O86" s="147"/>
      <c r="P86" s="145"/>
      <c r="Q86" s="39" t="s">
        <v>400</v>
      </c>
      <c r="R86" s="38" t="s">
        <v>20</v>
      </c>
      <c r="S86" s="38" t="s">
        <v>238</v>
      </c>
      <c r="T86" s="108">
        <v>1</v>
      </c>
      <c r="U86" s="108"/>
      <c r="V86" s="108">
        <v>1</v>
      </c>
      <c r="W86" s="108"/>
      <c r="X86" s="108"/>
      <c r="Y86" s="108">
        <v>1</v>
      </c>
      <c r="Z86" s="43">
        <v>1</v>
      </c>
      <c r="AA86" s="39" t="s">
        <v>667</v>
      </c>
      <c r="AB86" s="38" t="s">
        <v>89</v>
      </c>
      <c r="AC86" s="39"/>
      <c r="AD86" s="39"/>
    </row>
    <row r="87" spans="2:30" ht="61.5" customHeight="1" x14ac:dyDescent="0.25">
      <c r="B87" s="138"/>
      <c r="C87" s="144"/>
      <c r="D87" s="138"/>
      <c r="E87" s="138"/>
      <c r="F87" s="140"/>
      <c r="G87" s="140"/>
      <c r="H87" s="138"/>
      <c r="I87" s="138"/>
      <c r="J87" s="142"/>
      <c r="K87" s="138"/>
      <c r="L87" s="140"/>
      <c r="M87" s="138"/>
      <c r="N87" s="138"/>
      <c r="O87" s="142"/>
      <c r="P87" s="138"/>
      <c r="Q87" s="39" t="s">
        <v>401</v>
      </c>
      <c r="R87" s="38" t="s">
        <v>189</v>
      </c>
      <c r="S87" s="38" t="s">
        <v>404</v>
      </c>
      <c r="T87" s="108">
        <v>1</v>
      </c>
      <c r="U87" s="108"/>
      <c r="V87" s="108">
        <v>1</v>
      </c>
      <c r="W87" s="108"/>
      <c r="X87" s="108"/>
      <c r="Y87" s="108">
        <v>1</v>
      </c>
      <c r="Z87" s="43">
        <v>1</v>
      </c>
      <c r="AA87" s="39" t="s">
        <v>404</v>
      </c>
      <c r="AB87" s="38" t="s">
        <v>89</v>
      </c>
      <c r="AC87" s="39"/>
      <c r="AD87" s="39"/>
    </row>
    <row r="88" spans="2:30" ht="63" customHeight="1" x14ac:dyDescent="0.25">
      <c r="B88" s="137" t="s">
        <v>216</v>
      </c>
      <c r="C88" s="143" t="s">
        <v>230</v>
      </c>
      <c r="D88" s="137" t="s">
        <v>405</v>
      </c>
      <c r="E88" s="137" t="s">
        <v>63</v>
      </c>
      <c r="F88" s="139" t="s">
        <v>406</v>
      </c>
      <c r="G88" s="139" t="s">
        <v>440</v>
      </c>
      <c r="H88" s="137">
        <v>4</v>
      </c>
      <c r="I88" s="137">
        <v>5</v>
      </c>
      <c r="J88" s="141" t="str">
        <f t="shared" si="33"/>
        <v>Alto</v>
      </c>
      <c r="K88" s="137" t="s">
        <v>105</v>
      </c>
      <c r="L88" s="137" t="s">
        <v>407</v>
      </c>
      <c r="M88" s="137">
        <v>4</v>
      </c>
      <c r="N88" s="137">
        <v>5</v>
      </c>
      <c r="O88" s="141" t="s">
        <v>115</v>
      </c>
      <c r="P88" s="95" t="s">
        <v>56</v>
      </c>
      <c r="Q88" s="39" t="s">
        <v>408</v>
      </c>
      <c r="R88" s="38" t="s">
        <v>20</v>
      </c>
      <c r="S88" s="38" t="s">
        <v>411</v>
      </c>
      <c r="T88" s="38">
        <v>1</v>
      </c>
      <c r="U88" s="41"/>
      <c r="V88" s="41"/>
      <c r="W88" s="41"/>
      <c r="X88" s="41">
        <v>1</v>
      </c>
      <c r="Y88" s="41">
        <v>1</v>
      </c>
      <c r="Z88" s="43">
        <v>1</v>
      </c>
      <c r="AA88" s="39" t="s">
        <v>411</v>
      </c>
      <c r="AB88" s="38" t="s">
        <v>89</v>
      </c>
      <c r="AC88" s="39"/>
      <c r="AD88" s="39"/>
    </row>
    <row r="89" spans="2:30" ht="84.75" customHeight="1" x14ac:dyDescent="0.25">
      <c r="B89" s="145"/>
      <c r="C89" s="149"/>
      <c r="D89" s="145"/>
      <c r="E89" s="145"/>
      <c r="F89" s="146"/>
      <c r="G89" s="146"/>
      <c r="H89" s="145"/>
      <c r="I89" s="145"/>
      <c r="J89" s="147"/>
      <c r="K89" s="145"/>
      <c r="L89" s="145"/>
      <c r="M89" s="145"/>
      <c r="N89" s="145"/>
      <c r="O89" s="147"/>
      <c r="P89" s="95" t="s">
        <v>56</v>
      </c>
      <c r="Q89" s="39" t="s">
        <v>409</v>
      </c>
      <c r="R89" s="38" t="s">
        <v>20</v>
      </c>
      <c r="S89" s="38" t="s">
        <v>412</v>
      </c>
      <c r="T89" s="38">
        <v>1</v>
      </c>
      <c r="U89" s="41"/>
      <c r="V89" s="41"/>
      <c r="W89" s="41">
        <v>1</v>
      </c>
      <c r="X89" s="41"/>
      <c r="Y89" s="41">
        <v>0</v>
      </c>
      <c r="Z89" s="43">
        <v>0</v>
      </c>
      <c r="AA89" s="39" t="s">
        <v>412</v>
      </c>
      <c r="AB89" s="38" t="s">
        <v>89</v>
      </c>
      <c r="AC89" s="39"/>
      <c r="AD89" s="39"/>
    </row>
    <row r="90" spans="2:30" ht="64.5" customHeight="1" x14ac:dyDescent="0.25">
      <c r="B90" s="138"/>
      <c r="C90" s="144"/>
      <c r="D90" s="138"/>
      <c r="E90" s="138"/>
      <c r="F90" s="140"/>
      <c r="G90" s="140"/>
      <c r="H90" s="138"/>
      <c r="I90" s="138"/>
      <c r="J90" s="142"/>
      <c r="K90" s="138"/>
      <c r="L90" s="138"/>
      <c r="M90" s="138"/>
      <c r="N90" s="138"/>
      <c r="O90" s="142"/>
      <c r="P90" s="95" t="s">
        <v>56</v>
      </c>
      <c r="Q90" s="39" t="s">
        <v>410</v>
      </c>
      <c r="R90" s="38" t="s">
        <v>20</v>
      </c>
      <c r="S90" s="38" t="s">
        <v>413</v>
      </c>
      <c r="T90" s="38">
        <v>3</v>
      </c>
      <c r="U90" s="41"/>
      <c r="V90" s="41">
        <v>1</v>
      </c>
      <c r="W90" s="41">
        <v>1</v>
      </c>
      <c r="X90" s="41">
        <v>1</v>
      </c>
      <c r="Y90" s="41">
        <v>0</v>
      </c>
      <c r="Z90" s="43">
        <v>0</v>
      </c>
      <c r="AA90" s="39" t="s">
        <v>413</v>
      </c>
      <c r="AB90" s="38" t="s">
        <v>89</v>
      </c>
      <c r="AC90" s="39"/>
      <c r="AD90" s="39"/>
    </row>
    <row r="91" spans="2:30" ht="135" customHeight="1" x14ac:dyDescent="0.25">
      <c r="B91" s="95" t="s">
        <v>217</v>
      </c>
      <c r="C91" s="90" t="s">
        <v>230</v>
      </c>
      <c r="D91" s="95" t="s">
        <v>414</v>
      </c>
      <c r="E91" s="95" t="s">
        <v>63</v>
      </c>
      <c r="F91" s="97" t="s">
        <v>548</v>
      </c>
      <c r="G91" s="97" t="s">
        <v>549</v>
      </c>
      <c r="H91" s="95">
        <v>4</v>
      </c>
      <c r="I91" s="95">
        <v>5</v>
      </c>
      <c r="J91" s="103" t="str">
        <f t="shared" ref="J91" si="35">IF(H91+I91=0,"",IF(OR(AND(H91=1,I91=1),AND(H91=1,I91=2),AND(H91=2,I91=1),AND(H91=2,I91=2),AND(H91=3,I91=1),AND(H91=1,I91=10)),"Bajo",IF(OR(AND(H91=4,I91=1),AND(H91=3,I91=2),AND(H91=2,I91=3),AND(H91=2,I91=5),AND(H91=1,I91=3),AND(H91=1,I91=5),AND(H91=1,I91=20),AND(H91=2,I91=10)),"Moderado",IF(OR(AND(H91=5,I91=1),AND(H91=4,I91=2),AND(H91=4,I91=3),AND(H91=4,I91=5),AND(H91=3,I91=3),AND(H91=3,I91=5),AND(H91=2,I91=4),AND(H91=1,I91=4),AND(H91=1,I91=5),AND(H91=5,I91=2),AND(H91=2,I91=20),AND(H91=3,I91=10),AND(H91=4,I91=10),AND(H91=5,I91=10)),"Alto",IF(OR(AND(H91=5,I91=3),AND(H91=5,I91=4),AND(H91=5,I91=5),AND(H91=4,I91=4),AND(H91=4,I91=5),AND(H91=3,I91=4),AND(H91=3,I91=5),AND(H91=2,I91=5),AND(H91=3,I91=20),AND(H91=4,I91=20),AND(H91=5,I91=20)),"Extremo","")))))</f>
        <v>Alto</v>
      </c>
      <c r="K91" s="95" t="s">
        <v>105</v>
      </c>
      <c r="L91" s="97" t="s">
        <v>415</v>
      </c>
      <c r="M91" s="80">
        <v>2</v>
      </c>
      <c r="N91" s="38">
        <v>4</v>
      </c>
      <c r="O91" s="40" t="str">
        <f t="shared" ref="O91" si="36">IF(M91+N91=0,"",IF(OR(AND(M91=1,N91=1),AND(M91=1,N91=2),AND(M91=2,N91=1),AND(M91=2,N91=2),AND(M91=3,N91=1),AND(M91=1,N91=10)),"Bajo",IF(OR(AND(M91=4,N91=1),AND(M91=3,N91=2),AND(M91=2,N91=3),AND(M91=2,N91=5),AND(M91=1,N91=3),AND(M91=1,N91=5),AND(M91=1,N91=20),AND(M91=2,N91=10)),"Moderado",IF(OR(AND(M91=5,N91=1),AND(M91=4,N91=2),AND(M91=4,N91=3),AND(M91=4,N91=5),AND(M91=3,N91=3),AND(M91=3,N91=5),AND(M91=2,N91=4),AND(M91=1,N91=4),AND(M91=1,N91=5),AND(M91=5,N91=2),AND(M91=2,N91=20),AND(M91=3,N91=10),AND(M91=4,N91=10),AND(M91=5,N91=10)),"Alto",IF(OR(AND(M91=5,N91=3),AND(M91=5,N91=4),AND(M91=5,N91=5),AND(M91=4,N91=4),AND(M91=4,N91=5),AND(M91=3,N91=4),AND(M91=3,N91=5),AND(M91=2,N91=5),AND(M91=3,N91=20),AND(M91=4,N91=20),AND(M91=5,N91=20)),"Extremo","")))))</f>
        <v>Alto</v>
      </c>
      <c r="P91" s="95" t="s">
        <v>58</v>
      </c>
      <c r="Q91" s="39" t="s">
        <v>416</v>
      </c>
      <c r="R91" s="38" t="s">
        <v>20</v>
      </c>
      <c r="S91" s="38" t="s">
        <v>238</v>
      </c>
      <c r="T91" s="38">
        <v>1</v>
      </c>
      <c r="U91" s="41"/>
      <c r="V91" s="41"/>
      <c r="W91" s="41">
        <v>1</v>
      </c>
      <c r="X91" s="41"/>
      <c r="Y91" s="41">
        <v>0</v>
      </c>
      <c r="Z91" s="43">
        <v>0</v>
      </c>
      <c r="AA91" s="39" t="s">
        <v>677</v>
      </c>
      <c r="AB91" s="38" t="s">
        <v>89</v>
      </c>
      <c r="AC91" s="39"/>
      <c r="AD91" s="39"/>
    </row>
    <row r="92" spans="2:30" ht="74.25" customHeight="1" x14ac:dyDescent="0.25">
      <c r="B92" s="137" t="s">
        <v>231</v>
      </c>
      <c r="C92" s="143" t="s">
        <v>253</v>
      </c>
      <c r="D92" s="137" t="s">
        <v>271</v>
      </c>
      <c r="E92" s="137" t="s">
        <v>64</v>
      </c>
      <c r="F92" s="139" t="s">
        <v>505</v>
      </c>
      <c r="G92" s="139" t="s">
        <v>506</v>
      </c>
      <c r="H92" s="137">
        <v>2</v>
      </c>
      <c r="I92" s="137">
        <v>4</v>
      </c>
      <c r="J92" s="141" t="s">
        <v>99</v>
      </c>
      <c r="K92" s="137" t="s">
        <v>274</v>
      </c>
      <c r="L92" s="139" t="s">
        <v>272</v>
      </c>
      <c r="M92" s="137">
        <v>2</v>
      </c>
      <c r="N92" s="137">
        <v>4</v>
      </c>
      <c r="O92" s="141" t="s">
        <v>99</v>
      </c>
      <c r="P92" s="137" t="s">
        <v>58</v>
      </c>
      <c r="Q92" s="39" t="s">
        <v>237</v>
      </c>
      <c r="R92" s="38" t="s">
        <v>20</v>
      </c>
      <c r="S92" s="38" t="s">
        <v>238</v>
      </c>
      <c r="T92" s="38">
        <v>10</v>
      </c>
      <c r="U92" s="41"/>
      <c r="V92" s="41">
        <v>4</v>
      </c>
      <c r="W92" s="41">
        <v>3</v>
      </c>
      <c r="X92" s="41">
        <v>3</v>
      </c>
      <c r="Y92" s="41">
        <v>5</v>
      </c>
      <c r="Z92" s="43">
        <v>0.5</v>
      </c>
      <c r="AA92" s="39" t="s">
        <v>677</v>
      </c>
      <c r="AB92" s="38" t="s">
        <v>89</v>
      </c>
      <c r="AC92" s="39"/>
      <c r="AD92" s="39"/>
    </row>
    <row r="93" spans="2:30" ht="101.25" customHeight="1" x14ac:dyDescent="0.25">
      <c r="B93" s="138"/>
      <c r="C93" s="144"/>
      <c r="D93" s="138"/>
      <c r="E93" s="138"/>
      <c r="F93" s="140"/>
      <c r="G93" s="140"/>
      <c r="H93" s="138"/>
      <c r="I93" s="138"/>
      <c r="J93" s="142"/>
      <c r="K93" s="138"/>
      <c r="L93" s="140"/>
      <c r="M93" s="138"/>
      <c r="N93" s="138"/>
      <c r="O93" s="142"/>
      <c r="P93" s="138"/>
      <c r="Q93" s="39" t="s">
        <v>239</v>
      </c>
      <c r="R93" s="38" t="s">
        <v>20</v>
      </c>
      <c r="S93" s="38" t="s">
        <v>240</v>
      </c>
      <c r="T93" s="38">
        <v>1</v>
      </c>
      <c r="U93" s="41"/>
      <c r="V93" s="41">
        <v>1</v>
      </c>
      <c r="W93" s="41"/>
      <c r="X93" s="41"/>
      <c r="Y93" s="41">
        <v>0</v>
      </c>
      <c r="Z93" s="43">
        <v>0</v>
      </c>
      <c r="AA93" s="39" t="s">
        <v>678</v>
      </c>
      <c r="AB93" s="38" t="s">
        <v>89</v>
      </c>
      <c r="AC93" s="39"/>
      <c r="AD93" s="39"/>
    </row>
    <row r="94" spans="2:30" ht="57" customHeight="1" x14ac:dyDescent="0.25">
      <c r="B94" s="137" t="s">
        <v>232</v>
      </c>
      <c r="C94" s="143" t="s">
        <v>253</v>
      </c>
      <c r="D94" s="137" t="s">
        <v>241</v>
      </c>
      <c r="E94" s="137" t="s">
        <v>64</v>
      </c>
      <c r="F94" s="139" t="s">
        <v>507</v>
      </c>
      <c r="G94" s="139" t="s">
        <v>508</v>
      </c>
      <c r="H94" s="137">
        <v>4</v>
      </c>
      <c r="I94" s="137">
        <v>4</v>
      </c>
      <c r="J94" s="141" t="s">
        <v>115</v>
      </c>
      <c r="K94" s="152" t="s">
        <v>105</v>
      </c>
      <c r="L94" s="154" t="s">
        <v>273</v>
      </c>
      <c r="M94" s="152">
        <v>4</v>
      </c>
      <c r="N94" s="137">
        <v>4</v>
      </c>
      <c r="O94" s="151" t="s">
        <v>115</v>
      </c>
      <c r="P94" s="137" t="s">
        <v>58</v>
      </c>
      <c r="Q94" s="39" t="s">
        <v>242</v>
      </c>
      <c r="R94" s="38" t="s">
        <v>20</v>
      </c>
      <c r="S94" s="38" t="s">
        <v>243</v>
      </c>
      <c r="T94" s="38">
        <v>18</v>
      </c>
      <c r="U94" s="41"/>
      <c r="V94" s="41">
        <v>6</v>
      </c>
      <c r="W94" s="41">
        <v>6</v>
      </c>
      <c r="X94" s="41">
        <v>6</v>
      </c>
      <c r="Y94" s="41">
        <v>1</v>
      </c>
      <c r="Z94" s="43">
        <v>0.06</v>
      </c>
      <c r="AA94" s="39" t="s">
        <v>243</v>
      </c>
      <c r="AB94" s="38" t="s">
        <v>89</v>
      </c>
      <c r="AC94" s="39"/>
      <c r="AD94" s="39"/>
    </row>
    <row r="95" spans="2:30" ht="70.5" customHeight="1" x14ac:dyDescent="0.25">
      <c r="B95" s="138"/>
      <c r="C95" s="144"/>
      <c r="D95" s="138"/>
      <c r="E95" s="138"/>
      <c r="F95" s="140"/>
      <c r="G95" s="140"/>
      <c r="H95" s="138"/>
      <c r="I95" s="138"/>
      <c r="J95" s="142"/>
      <c r="K95" s="153"/>
      <c r="L95" s="155"/>
      <c r="M95" s="153"/>
      <c r="N95" s="138"/>
      <c r="O95" s="142"/>
      <c r="P95" s="138"/>
      <c r="Q95" s="39" t="s">
        <v>244</v>
      </c>
      <c r="R95" s="38" t="s">
        <v>20</v>
      </c>
      <c r="S95" s="38" t="s">
        <v>238</v>
      </c>
      <c r="T95" s="38">
        <v>1</v>
      </c>
      <c r="U95" s="41"/>
      <c r="V95" s="41"/>
      <c r="W95" s="41">
        <v>1</v>
      </c>
      <c r="X95" s="41"/>
      <c r="Y95" s="41">
        <v>1</v>
      </c>
      <c r="Z95" s="43">
        <v>1</v>
      </c>
      <c r="AA95" s="39" t="s">
        <v>677</v>
      </c>
      <c r="AB95" s="38" t="s">
        <v>89</v>
      </c>
      <c r="AC95" s="39"/>
      <c r="AD95" s="39"/>
    </row>
    <row r="96" spans="2:30" ht="90" customHeight="1" x14ac:dyDescent="0.25">
      <c r="B96" s="38" t="s">
        <v>233</v>
      </c>
      <c r="C96" s="77" t="s">
        <v>253</v>
      </c>
      <c r="D96" s="38" t="s">
        <v>245</v>
      </c>
      <c r="E96" s="38" t="s">
        <v>64</v>
      </c>
      <c r="F96" s="39" t="s">
        <v>386</v>
      </c>
      <c r="G96" s="39" t="s">
        <v>246</v>
      </c>
      <c r="H96" s="38">
        <v>1</v>
      </c>
      <c r="I96" s="38">
        <v>4</v>
      </c>
      <c r="J96" s="40" t="s">
        <v>99</v>
      </c>
      <c r="K96" s="80" t="s">
        <v>274</v>
      </c>
      <c r="L96" s="81" t="s">
        <v>298</v>
      </c>
      <c r="M96" s="80">
        <v>1</v>
      </c>
      <c r="N96" s="38">
        <v>4</v>
      </c>
      <c r="O96" s="109" t="s">
        <v>99</v>
      </c>
      <c r="P96" s="38" t="s">
        <v>58</v>
      </c>
      <c r="Q96" s="39" t="s">
        <v>247</v>
      </c>
      <c r="R96" s="38" t="s">
        <v>20</v>
      </c>
      <c r="S96" s="38" t="s">
        <v>248</v>
      </c>
      <c r="T96" s="38">
        <v>2</v>
      </c>
      <c r="U96" s="41"/>
      <c r="V96" s="41">
        <v>1</v>
      </c>
      <c r="W96" s="41"/>
      <c r="X96" s="41">
        <v>1</v>
      </c>
      <c r="Y96" s="41">
        <v>2</v>
      </c>
      <c r="Z96" s="43">
        <v>1</v>
      </c>
      <c r="AA96" s="39" t="s">
        <v>679</v>
      </c>
      <c r="AB96" s="38" t="s">
        <v>89</v>
      </c>
      <c r="AC96" s="39"/>
      <c r="AD96" s="39"/>
    </row>
    <row r="97" spans="2:30" ht="108" customHeight="1" x14ac:dyDescent="0.25">
      <c r="B97" s="95" t="s">
        <v>234</v>
      </c>
      <c r="C97" s="90" t="s">
        <v>253</v>
      </c>
      <c r="D97" s="95" t="s">
        <v>249</v>
      </c>
      <c r="E97" s="95" t="s">
        <v>64</v>
      </c>
      <c r="F97" s="97" t="s">
        <v>385</v>
      </c>
      <c r="G97" s="97" t="s">
        <v>417</v>
      </c>
      <c r="H97" s="95">
        <v>1</v>
      </c>
      <c r="I97" s="95">
        <v>4</v>
      </c>
      <c r="J97" s="103" t="s">
        <v>99</v>
      </c>
      <c r="K97" s="95" t="s">
        <v>105</v>
      </c>
      <c r="L97" s="97" t="s">
        <v>275</v>
      </c>
      <c r="M97" s="95">
        <v>1</v>
      </c>
      <c r="N97" s="95">
        <v>4</v>
      </c>
      <c r="O97" s="103" t="s">
        <v>99</v>
      </c>
      <c r="P97" s="95" t="s">
        <v>58</v>
      </c>
      <c r="Q97" s="39" t="s">
        <v>250</v>
      </c>
      <c r="R97" s="38" t="s">
        <v>20</v>
      </c>
      <c r="S97" s="38" t="s">
        <v>251</v>
      </c>
      <c r="T97" s="38">
        <v>3</v>
      </c>
      <c r="U97" s="41"/>
      <c r="V97" s="41">
        <v>1</v>
      </c>
      <c r="W97" s="41">
        <v>1</v>
      </c>
      <c r="X97" s="41">
        <v>1</v>
      </c>
      <c r="Y97" s="41">
        <v>1</v>
      </c>
      <c r="Z97" s="43">
        <v>0.33</v>
      </c>
      <c r="AA97" s="39" t="s">
        <v>251</v>
      </c>
      <c r="AB97" s="38" t="s">
        <v>89</v>
      </c>
      <c r="AC97" s="39"/>
      <c r="AD97" s="39"/>
    </row>
    <row r="98" spans="2:30" ht="93" customHeight="1" x14ac:dyDescent="0.25">
      <c r="B98" s="38" t="s">
        <v>235</v>
      </c>
      <c r="C98" s="77" t="s">
        <v>253</v>
      </c>
      <c r="D98" s="38" t="s">
        <v>383</v>
      </c>
      <c r="E98" s="38" t="s">
        <v>64</v>
      </c>
      <c r="F98" s="39" t="s">
        <v>384</v>
      </c>
      <c r="G98" s="39" t="s">
        <v>387</v>
      </c>
      <c r="H98" s="38">
        <v>2</v>
      </c>
      <c r="I98" s="38">
        <v>5</v>
      </c>
      <c r="J98" s="61" t="s">
        <v>115</v>
      </c>
      <c r="K98" s="38" t="s">
        <v>105</v>
      </c>
      <c r="L98" s="39" t="s">
        <v>388</v>
      </c>
      <c r="M98" s="38">
        <v>1</v>
      </c>
      <c r="N98" s="38">
        <v>4</v>
      </c>
      <c r="O98" s="40" t="s">
        <v>99</v>
      </c>
      <c r="P98" s="38" t="s">
        <v>58</v>
      </c>
      <c r="Q98" s="39" t="s">
        <v>389</v>
      </c>
      <c r="R98" s="38" t="s">
        <v>20</v>
      </c>
      <c r="S98" s="38" t="s">
        <v>390</v>
      </c>
      <c r="T98" s="38">
        <v>7</v>
      </c>
      <c r="U98" s="41"/>
      <c r="V98" s="41">
        <v>2</v>
      </c>
      <c r="W98" s="41">
        <v>3</v>
      </c>
      <c r="X98" s="41">
        <v>2</v>
      </c>
      <c r="Y98" s="41">
        <v>5</v>
      </c>
      <c r="Z98" s="43">
        <v>0.71</v>
      </c>
      <c r="AA98" s="39" t="s">
        <v>390</v>
      </c>
      <c r="AB98" s="38" t="s">
        <v>89</v>
      </c>
      <c r="AC98" s="39"/>
      <c r="AD98" s="39"/>
    </row>
    <row r="99" spans="2:30" ht="162" customHeight="1" x14ac:dyDescent="0.25">
      <c r="B99" s="38" t="s">
        <v>236</v>
      </c>
      <c r="C99" s="77" t="s">
        <v>266</v>
      </c>
      <c r="D99" s="38" t="s">
        <v>254</v>
      </c>
      <c r="E99" s="38" t="s">
        <v>65</v>
      </c>
      <c r="F99" s="39" t="s">
        <v>255</v>
      </c>
      <c r="G99" s="39" t="s">
        <v>256</v>
      </c>
      <c r="H99" s="38">
        <v>4</v>
      </c>
      <c r="I99" s="38">
        <v>3</v>
      </c>
      <c r="J99" s="40" t="s">
        <v>99</v>
      </c>
      <c r="K99" s="38" t="s">
        <v>105</v>
      </c>
      <c r="L99" s="39" t="s">
        <v>553</v>
      </c>
      <c r="M99" s="38">
        <v>1</v>
      </c>
      <c r="N99" s="38">
        <v>3</v>
      </c>
      <c r="O99" s="40" t="s">
        <v>100</v>
      </c>
      <c r="P99" s="38" t="s">
        <v>58</v>
      </c>
      <c r="Q99" s="39" t="s">
        <v>687</v>
      </c>
      <c r="R99" s="38" t="s">
        <v>257</v>
      </c>
      <c r="S99" s="38" t="s">
        <v>686</v>
      </c>
      <c r="T99" s="38">
        <v>1</v>
      </c>
      <c r="U99" s="41"/>
      <c r="V99" s="41">
        <v>1</v>
      </c>
      <c r="W99" s="41"/>
      <c r="X99" s="41"/>
      <c r="Y99" s="41">
        <v>1</v>
      </c>
      <c r="Z99" s="43">
        <f>Y99/T99</f>
        <v>1</v>
      </c>
      <c r="AA99" s="39" t="s">
        <v>688</v>
      </c>
      <c r="AB99" s="38" t="s">
        <v>89</v>
      </c>
      <c r="AC99" s="39" t="s">
        <v>817</v>
      </c>
      <c r="AD99" s="39" t="s">
        <v>689</v>
      </c>
    </row>
    <row r="100" spans="2:30" ht="274.5" customHeight="1" x14ac:dyDescent="0.25">
      <c r="B100" s="38" t="s">
        <v>252</v>
      </c>
      <c r="C100" s="77" t="s">
        <v>266</v>
      </c>
      <c r="D100" s="38" t="s">
        <v>258</v>
      </c>
      <c r="E100" s="38" t="s">
        <v>65</v>
      </c>
      <c r="F100" s="39" t="s">
        <v>259</v>
      </c>
      <c r="G100" s="39" t="s">
        <v>260</v>
      </c>
      <c r="H100" s="38">
        <v>4</v>
      </c>
      <c r="I100" s="38">
        <v>3</v>
      </c>
      <c r="J100" s="40" t="s">
        <v>99</v>
      </c>
      <c r="K100" s="38" t="s">
        <v>105</v>
      </c>
      <c r="L100" s="39" t="s">
        <v>599</v>
      </c>
      <c r="M100" s="38">
        <v>2</v>
      </c>
      <c r="N100" s="38">
        <v>3</v>
      </c>
      <c r="O100" s="40" t="s">
        <v>100</v>
      </c>
      <c r="P100" s="38" t="s">
        <v>56</v>
      </c>
      <c r="Q100" s="39" t="s">
        <v>691</v>
      </c>
      <c r="R100" s="38" t="s">
        <v>17</v>
      </c>
      <c r="S100" s="38" t="s">
        <v>600</v>
      </c>
      <c r="T100" s="38">
        <v>12</v>
      </c>
      <c r="U100" s="41"/>
      <c r="V100" s="41"/>
      <c r="W100" s="41">
        <v>6</v>
      </c>
      <c r="X100" s="41">
        <v>6</v>
      </c>
      <c r="Y100" s="41"/>
      <c r="Z100" s="43">
        <v>0.48</v>
      </c>
      <c r="AA100" s="39" t="s">
        <v>690</v>
      </c>
      <c r="AB100" s="38" t="s">
        <v>88</v>
      </c>
      <c r="AC100" s="39" t="s">
        <v>818</v>
      </c>
      <c r="AD100" s="39" t="s">
        <v>819</v>
      </c>
    </row>
    <row r="101" spans="2:30" ht="147" customHeight="1" x14ac:dyDescent="0.25">
      <c r="B101" s="38" t="s">
        <v>310</v>
      </c>
      <c r="C101" s="77" t="s">
        <v>266</v>
      </c>
      <c r="D101" s="38" t="s">
        <v>313</v>
      </c>
      <c r="E101" s="38" t="s">
        <v>65</v>
      </c>
      <c r="F101" s="39" t="s">
        <v>509</v>
      </c>
      <c r="G101" s="39" t="s">
        <v>510</v>
      </c>
      <c r="H101" s="38">
        <v>2</v>
      </c>
      <c r="I101" s="38">
        <v>4</v>
      </c>
      <c r="J101" s="40" t="str">
        <f>IF(H101+I101=0,"",IF(OR(AND(H101=1,I101=1),AND(H101=1,I101=2),AND(H101=2,I101=1),AND(H101=2,I101=2),AND(H101=3,I101=1),AND(H101=1,I101=10)),"Bajo",IF(OR(AND(H101=4,I101=1),AND(H101=3,I101=2),AND(H101=2,I101=3),AND(H101=2,I101=5),AND(H101=1,I101=3),AND(H101=1,I101=5),AND(H101=1,I101=20),AND(H101=2,I101=10)),"Moderado",IF(OR(AND(H101=5,I101=1),AND(H101=4,I101=2),AND(H101=4,I101=3),AND(H101=4,I101=5),AND(H101=3,I101=3),AND(H101=3,I101=5),AND(H101=2,I101=4),AND(H101=1,I101=4),AND(H101=1,I101=5),AND(H101=5,I101=2),AND(H101=2,I101=20),AND(H101=3,I101=10),AND(H101=4,I101=10),AND(H101=5,I101=10)),"Alto",IF(OR(AND(H101=5,I101=3),AND(H101=5,I101=4),AND(H101=5,I101=5),AND(H101=4,I101=4),AND(H101=4,I101=5),AND(H101=3,I101=4),AND(H101=3,I101=5),AND(H101=2,I101=5),AND(H101=3,I101=20),AND(H101=4,I101=20),AND(H101=5,I101=20)),"Extremo","")))))</f>
        <v>Alto</v>
      </c>
      <c r="K101" s="38" t="s">
        <v>105</v>
      </c>
      <c r="L101" s="39" t="s">
        <v>511</v>
      </c>
      <c r="M101" s="38">
        <v>1</v>
      </c>
      <c r="N101" s="38">
        <v>4</v>
      </c>
      <c r="O101" s="40" t="str">
        <f>IF(M101+N101=0,"",IF(OR(AND(M101=1,N101=1),AND(M101=1,N101=2),AND(M101=2,N101=1),AND(M101=2,N101=2),AND(M101=3,N101=1),AND(M101=1,N101=10)),"Bajo",IF(OR(AND(M101=4,N101=1),AND(M101=3,N101=2),AND(M101=2,N101=3),AND(M101=2,N101=5),AND(M101=1,N101=3),AND(M101=1,N101=5),AND(M101=1,N101=20),AND(M101=2,N101=10)),"Moderado",IF(OR(AND(M101=5,N101=1),AND(M101=4,N101=2),AND(M101=4,N101=3),AND(M101=4,N101=5),AND(M101=3,N101=3),AND(M101=3,N101=5),AND(M101=2,N101=4),AND(M101=1,N101=4),AND(M101=1,N101=5),AND(M101=5,N101=2),AND(M101=2,N101=20),AND(M101=3,N101=10),AND(M101=4,N101=10),AND(M101=5,N101=10)),"Alto",IF(OR(AND(M101=5,N101=3),AND(M101=5,N101=4),AND(M101=5,N101=5),AND(M101=4,N101=4),AND(M101=4,N101=5),AND(M101=3,N101=4),AND(M101=3,N101=5),AND(M101=2,N101=5),AND(M101=3,N101=20),AND(M101=4,N101=20),AND(M101=5,N101=20)),"Extremo","")))))</f>
        <v>Alto</v>
      </c>
      <c r="P101" s="38" t="s">
        <v>58</v>
      </c>
      <c r="Q101" s="39" t="s">
        <v>512</v>
      </c>
      <c r="R101" s="38" t="s">
        <v>373</v>
      </c>
      <c r="S101" s="38" t="s">
        <v>314</v>
      </c>
      <c r="T101" s="38">
        <v>1</v>
      </c>
      <c r="U101" s="41"/>
      <c r="V101" s="41">
        <v>1</v>
      </c>
      <c r="W101" s="41"/>
      <c r="X101" s="41"/>
      <c r="Y101" s="42">
        <v>1</v>
      </c>
      <c r="Z101" s="43">
        <f>Y101/T101</f>
        <v>1</v>
      </c>
      <c r="AA101" s="39" t="s">
        <v>820</v>
      </c>
      <c r="AB101" s="38" t="s">
        <v>89</v>
      </c>
      <c r="AC101" s="39" t="s">
        <v>585</v>
      </c>
      <c r="AD101" s="39" t="s">
        <v>586</v>
      </c>
    </row>
    <row r="102" spans="2:30" ht="143.25" customHeight="1" x14ac:dyDescent="0.25">
      <c r="B102" s="38" t="s">
        <v>318</v>
      </c>
      <c r="C102" s="77" t="s">
        <v>266</v>
      </c>
      <c r="D102" s="38" t="s">
        <v>315</v>
      </c>
      <c r="E102" s="38" t="s">
        <v>63</v>
      </c>
      <c r="F102" s="39" t="s">
        <v>516</v>
      </c>
      <c r="G102" s="39" t="s">
        <v>515</v>
      </c>
      <c r="H102" s="38">
        <v>2</v>
      </c>
      <c r="I102" s="38">
        <v>4</v>
      </c>
      <c r="J102" s="40" t="str">
        <f t="shared" ref="J102:J105" si="37">IF(H102+I102=0,"",IF(OR(AND(H102=1,I102=1),AND(H102=1,I102=2),AND(H102=2,I102=1),AND(H102=2,I102=2),AND(H102=3,I102=1),AND(H102=1,I102=10)),"Bajo",IF(OR(AND(H102=4,I102=1),AND(H102=3,I102=2),AND(H102=2,I102=3),AND(H102=2,I102=5),AND(H102=1,I102=3),AND(H102=1,I102=5),AND(H102=1,I102=20),AND(H102=2,I102=10)),"Moderado",IF(OR(AND(H102=5,I102=1),AND(H102=4,I102=2),AND(H102=4,I102=3),AND(H102=4,I102=5),AND(H102=3,I102=3),AND(H102=3,I102=5),AND(H102=2,I102=4),AND(H102=1,I102=4),AND(H102=1,I102=5),AND(H102=5,I102=2),AND(H102=2,I102=20),AND(H102=3,I102=10),AND(H102=4,I102=10),AND(H102=5,I102=10)),"Alto",IF(OR(AND(H102=5,I102=3),AND(H102=5,I102=4),AND(H102=5,I102=5),AND(H102=4,I102=4),AND(H102=4,I102=5),AND(H102=3,I102=4),AND(H102=3,I102=5),AND(H102=2,I102=5),AND(H102=3,I102=20),AND(H102=4,I102=20),AND(H102=5,I102=20)),"Extremo","")))))</f>
        <v>Alto</v>
      </c>
      <c r="K102" s="38" t="s">
        <v>105</v>
      </c>
      <c r="L102" s="39" t="s">
        <v>514</v>
      </c>
      <c r="M102" s="38">
        <v>1</v>
      </c>
      <c r="N102" s="38">
        <v>4</v>
      </c>
      <c r="O102" s="40" t="str">
        <f t="shared" ref="O102:O105" si="38">IF(M102+N102=0,"",IF(OR(AND(M102=1,N102=1),AND(M102=1,N102=2),AND(M102=2,N102=1),AND(M102=2,N102=2),AND(M102=3,N102=1),AND(M102=1,N102=10)),"Bajo",IF(OR(AND(M102=4,N102=1),AND(M102=3,N102=2),AND(M102=2,N102=3),AND(M102=2,N102=5),AND(M102=1,N102=3),AND(M102=1,N102=5),AND(M102=1,N102=20),AND(M102=2,N102=10)),"Moderado",IF(OR(AND(M102=5,N102=1),AND(M102=4,N102=2),AND(M102=4,N102=3),AND(M102=4,N102=5),AND(M102=3,N102=3),AND(M102=3,N102=5),AND(M102=2,N102=4),AND(M102=1,N102=4),AND(M102=1,N102=5),AND(M102=5,N102=2),AND(M102=2,N102=20),AND(M102=3,N102=10),AND(M102=4,N102=10),AND(M102=5,N102=10)),"Alto",IF(OR(AND(M102=5,N102=3),AND(M102=5,N102=4),AND(M102=5,N102=5),AND(M102=4,N102=4),AND(M102=4,N102=5),AND(M102=3,N102=4),AND(M102=3,N102=5),AND(M102=2,N102=5),AND(M102=3,N102=20),AND(M102=4,N102=20),AND(M102=5,N102=20)),"Extremo","")))))</f>
        <v>Alto</v>
      </c>
      <c r="P102" s="38" t="s">
        <v>56</v>
      </c>
      <c r="Q102" s="39" t="s">
        <v>513</v>
      </c>
      <c r="R102" s="38" t="s">
        <v>373</v>
      </c>
      <c r="S102" s="38" t="s">
        <v>374</v>
      </c>
      <c r="T102" s="38">
        <v>1</v>
      </c>
      <c r="U102" s="41"/>
      <c r="V102" s="41">
        <v>1</v>
      </c>
      <c r="W102" s="41"/>
      <c r="X102" s="41">
        <v>1</v>
      </c>
      <c r="Y102" s="41">
        <v>1</v>
      </c>
      <c r="Z102" s="43">
        <f t="shared" ref="Z102:Z104" si="39">Y102/T102</f>
        <v>1</v>
      </c>
      <c r="AA102" s="39" t="s">
        <v>583</v>
      </c>
      <c r="AB102" s="38" t="s">
        <v>89</v>
      </c>
      <c r="AC102" s="39" t="s">
        <v>821</v>
      </c>
      <c r="AD102" s="39" t="s">
        <v>587</v>
      </c>
    </row>
    <row r="103" spans="2:30" ht="105.75" customHeight="1" x14ac:dyDescent="0.25">
      <c r="B103" s="137" t="s">
        <v>319</v>
      </c>
      <c r="C103" s="143" t="s">
        <v>266</v>
      </c>
      <c r="D103" s="137" t="s">
        <v>316</v>
      </c>
      <c r="E103" s="137" t="s">
        <v>63</v>
      </c>
      <c r="F103" s="139" t="s">
        <v>758</v>
      </c>
      <c r="G103" s="139" t="s">
        <v>517</v>
      </c>
      <c r="H103" s="137">
        <v>2</v>
      </c>
      <c r="I103" s="137">
        <v>4</v>
      </c>
      <c r="J103" s="141" t="str">
        <f t="shared" si="37"/>
        <v>Alto</v>
      </c>
      <c r="K103" s="137" t="s">
        <v>105</v>
      </c>
      <c r="L103" s="139" t="s">
        <v>518</v>
      </c>
      <c r="M103" s="137">
        <v>1</v>
      </c>
      <c r="N103" s="137">
        <v>4</v>
      </c>
      <c r="O103" s="141" t="str">
        <f t="shared" si="38"/>
        <v>Alto</v>
      </c>
      <c r="P103" s="137" t="s">
        <v>58</v>
      </c>
      <c r="Q103" s="39" t="s">
        <v>519</v>
      </c>
      <c r="R103" s="38" t="s">
        <v>373</v>
      </c>
      <c r="S103" s="38" t="s">
        <v>441</v>
      </c>
      <c r="T103" s="38">
        <v>5</v>
      </c>
      <c r="U103" s="41"/>
      <c r="V103" s="41">
        <v>1</v>
      </c>
      <c r="W103" s="41">
        <v>3</v>
      </c>
      <c r="X103" s="41">
        <v>1</v>
      </c>
      <c r="Y103" s="41">
        <v>3</v>
      </c>
      <c r="Z103" s="43">
        <f>Y103/T103</f>
        <v>0.6</v>
      </c>
      <c r="AA103" s="39" t="s">
        <v>822</v>
      </c>
      <c r="AB103" s="137" t="s">
        <v>89</v>
      </c>
      <c r="AC103" s="139" t="s">
        <v>588</v>
      </c>
      <c r="AD103" s="139" t="s">
        <v>589</v>
      </c>
    </row>
    <row r="104" spans="2:30" ht="93.75" customHeight="1" x14ac:dyDescent="0.25">
      <c r="B104" s="138"/>
      <c r="C104" s="144"/>
      <c r="D104" s="138"/>
      <c r="E104" s="138"/>
      <c r="F104" s="140"/>
      <c r="G104" s="140"/>
      <c r="H104" s="138"/>
      <c r="I104" s="138"/>
      <c r="J104" s="142"/>
      <c r="K104" s="138"/>
      <c r="L104" s="140"/>
      <c r="M104" s="138"/>
      <c r="N104" s="138"/>
      <c r="O104" s="142"/>
      <c r="P104" s="138"/>
      <c r="Q104" s="39" t="s">
        <v>520</v>
      </c>
      <c r="R104" s="38" t="s">
        <v>373</v>
      </c>
      <c r="S104" s="38" t="s">
        <v>317</v>
      </c>
      <c r="T104" s="38">
        <v>1</v>
      </c>
      <c r="U104" s="41"/>
      <c r="V104" s="41"/>
      <c r="W104" s="41">
        <v>1</v>
      </c>
      <c r="X104" s="41"/>
      <c r="Y104" s="41">
        <v>1</v>
      </c>
      <c r="Z104" s="43">
        <f t="shared" si="39"/>
        <v>1</v>
      </c>
      <c r="AA104" s="39" t="s">
        <v>584</v>
      </c>
      <c r="AB104" s="138"/>
      <c r="AC104" s="140"/>
      <c r="AD104" s="140"/>
    </row>
    <row r="105" spans="2:30" ht="223.5" customHeight="1" x14ac:dyDescent="0.25">
      <c r="B105" s="38" t="s">
        <v>418</v>
      </c>
      <c r="C105" s="77" t="s">
        <v>266</v>
      </c>
      <c r="D105" s="38" t="s">
        <v>693</v>
      </c>
      <c r="E105" s="38" t="s">
        <v>63</v>
      </c>
      <c r="F105" s="39" t="s">
        <v>261</v>
      </c>
      <c r="G105" s="39" t="s">
        <v>262</v>
      </c>
      <c r="H105" s="108">
        <v>4</v>
      </c>
      <c r="I105" s="108">
        <v>3</v>
      </c>
      <c r="J105" s="40" t="str">
        <f t="shared" si="37"/>
        <v>Alto</v>
      </c>
      <c r="K105" s="80" t="s">
        <v>105</v>
      </c>
      <c r="L105" s="110" t="s">
        <v>263</v>
      </c>
      <c r="M105" s="78">
        <v>2</v>
      </c>
      <c r="N105" s="78">
        <v>3</v>
      </c>
      <c r="O105" s="40" t="str">
        <f t="shared" si="38"/>
        <v>Moderado</v>
      </c>
      <c r="P105" s="108" t="s">
        <v>58</v>
      </c>
      <c r="Q105" s="39" t="s">
        <v>264</v>
      </c>
      <c r="R105" s="108" t="s">
        <v>257</v>
      </c>
      <c r="S105" s="38" t="s">
        <v>265</v>
      </c>
      <c r="T105" s="108">
        <v>4</v>
      </c>
      <c r="U105" s="108">
        <v>1</v>
      </c>
      <c r="V105" s="108">
        <v>1</v>
      </c>
      <c r="W105" s="108">
        <v>1</v>
      </c>
      <c r="X105" s="108">
        <v>1</v>
      </c>
      <c r="Y105" s="108">
        <v>3</v>
      </c>
      <c r="Z105" s="43">
        <v>0.75</v>
      </c>
      <c r="AA105" s="39" t="s">
        <v>692</v>
      </c>
      <c r="AB105" s="38" t="s">
        <v>89</v>
      </c>
      <c r="AC105" s="111" t="s">
        <v>823</v>
      </c>
      <c r="AD105" s="39" t="s">
        <v>590</v>
      </c>
    </row>
    <row r="106" spans="2:30" s="52" customFormat="1" ht="171" customHeight="1" x14ac:dyDescent="0.25">
      <c r="B106" s="46"/>
      <c r="C106" s="46"/>
      <c r="D106" s="46"/>
      <c r="E106" s="47"/>
      <c r="F106" s="48"/>
      <c r="G106" s="48"/>
      <c r="H106" s="47"/>
      <c r="I106" s="47"/>
      <c r="J106" s="49"/>
      <c r="K106" s="47"/>
      <c r="L106" s="50"/>
      <c r="M106" s="47"/>
      <c r="N106" s="47"/>
      <c r="O106" s="49"/>
      <c r="P106" s="47"/>
      <c r="Q106" s="50"/>
      <c r="R106" s="47"/>
      <c r="S106" s="47"/>
      <c r="T106" s="47"/>
      <c r="U106" s="47"/>
      <c r="V106" s="47"/>
      <c r="W106" s="47"/>
      <c r="X106" s="47"/>
      <c r="Y106" s="47"/>
      <c r="Z106" s="51"/>
      <c r="AA106" s="47"/>
      <c r="AB106" s="47"/>
      <c r="AC106" s="47"/>
      <c r="AD106" s="47"/>
    </row>
    <row r="107" spans="2:30" ht="16.5" hidden="1" customHeight="1" x14ac:dyDescent="0.25">
      <c r="B107" s="53" t="s">
        <v>23</v>
      </c>
      <c r="D107" s="53" t="s">
        <v>22</v>
      </c>
      <c r="E107" s="53" t="s">
        <v>24</v>
      </c>
      <c r="F107" s="28" t="s">
        <v>59</v>
      </c>
      <c r="G107" s="28" t="s">
        <v>88</v>
      </c>
    </row>
    <row r="108" spans="2:30" hidden="1" x14ac:dyDescent="0.25">
      <c r="B108" s="53" t="s">
        <v>25</v>
      </c>
      <c r="D108" s="53" t="s">
        <v>26</v>
      </c>
      <c r="E108" s="53" t="s">
        <v>27</v>
      </c>
      <c r="F108" s="28" t="s">
        <v>60</v>
      </c>
      <c r="G108" s="28" t="s">
        <v>89</v>
      </c>
    </row>
    <row r="109" spans="2:30" hidden="1" x14ac:dyDescent="0.25">
      <c r="B109" s="53" t="s">
        <v>28</v>
      </c>
      <c r="D109" s="53" t="s">
        <v>29</v>
      </c>
      <c r="E109" s="53" t="s">
        <v>30</v>
      </c>
      <c r="F109" s="28" t="s">
        <v>61</v>
      </c>
    </row>
    <row r="110" spans="2:30" hidden="1" x14ac:dyDescent="0.25">
      <c r="B110" s="53" t="s">
        <v>31</v>
      </c>
      <c r="D110" s="53" t="s">
        <v>32</v>
      </c>
      <c r="E110" s="53" t="s">
        <v>33</v>
      </c>
      <c r="F110" s="28">
        <v>5</v>
      </c>
    </row>
    <row r="111" spans="2:30" hidden="1" x14ac:dyDescent="0.25">
      <c r="D111" s="53" t="s">
        <v>34</v>
      </c>
      <c r="E111" s="53" t="s">
        <v>35</v>
      </c>
      <c r="F111" s="28">
        <v>10</v>
      </c>
    </row>
    <row r="112" spans="2:30" hidden="1" x14ac:dyDescent="0.25">
      <c r="F112" s="28">
        <v>20</v>
      </c>
    </row>
    <row r="113" spans="2:5" hidden="1" x14ac:dyDescent="0.25">
      <c r="B113" s="54" t="s">
        <v>36</v>
      </c>
      <c r="D113" s="27">
        <v>1</v>
      </c>
    </row>
    <row r="114" spans="2:5" hidden="1" x14ac:dyDescent="0.25">
      <c r="B114" s="55" t="s">
        <v>37</v>
      </c>
      <c r="D114" s="27">
        <v>2</v>
      </c>
    </row>
    <row r="115" spans="2:5" hidden="1" x14ac:dyDescent="0.25">
      <c r="B115" s="56" t="s">
        <v>38</v>
      </c>
      <c r="D115" s="27">
        <v>3</v>
      </c>
    </row>
    <row r="116" spans="2:5" hidden="1" x14ac:dyDescent="0.25">
      <c r="B116" s="57" t="s">
        <v>39</v>
      </c>
      <c r="D116" s="27">
        <v>4</v>
      </c>
    </row>
    <row r="117" spans="2:5" hidden="1" x14ac:dyDescent="0.25">
      <c r="D117" s="27">
        <v>5</v>
      </c>
    </row>
    <row r="118" spans="2:5" hidden="1" x14ac:dyDescent="0.25">
      <c r="B118" s="58" t="s">
        <v>42</v>
      </c>
    </row>
    <row r="119" spans="2:5" hidden="1" x14ac:dyDescent="0.25">
      <c r="B119" s="27" t="s">
        <v>43</v>
      </c>
      <c r="E119" s="59" t="s">
        <v>57</v>
      </c>
    </row>
    <row r="120" spans="2:5" hidden="1" x14ac:dyDescent="0.25">
      <c r="B120" s="27" t="s">
        <v>62</v>
      </c>
      <c r="E120" s="59" t="s">
        <v>56</v>
      </c>
    </row>
    <row r="121" spans="2:5" hidden="1" x14ac:dyDescent="0.25">
      <c r="B121" s="27" t="s">
        <v>63</v>
      </c>
      <c r="E121" s="59" t="s">
        <v>58</v>
      </c>
    </row>
    <row r="122" spans="2:5" hidden="1" x14ac:dyDescent="0.25">
      <c r="B122" s="27" t="s">
        <v>64</v>
      </c>
      <c r="E122" s="59"/>
    </row>
    <row r="123" spans="2:5" hidden="1" x14ac:dyDescent="0.25">
      <c r="B123" s="27" t="s">
        <v>65</v>
      </c>
      <c r="E123" s="60"/>
    </row>
    <row r="124" spans="2:5" hidden="1" x14ac:dyDescent="0.25">
      <c r="B124" s="27" t="s">
        <v>66</v>
      </c>
    </row>
    <row r="125" spans="2:5" hidden="1" x14ac:dyDescent="0.25"/>
  </sheetData>
  <sheetProtection algorithmName="SHA-512" hashValue="36Iy28EByCxS1xKBas7Fcz37a3/Z0pVesVvVdbG/TJOCz45hqRarOYMUk9V9HHup3xJFg+8L4+PXtOoXE9sj/A==" saltValue="xQQcCCOCWiVsIQdgUfvFSQ==" spinCount="100000" sheet="1" objects="1" selectLockedCells="1" autoFilter="0" selectUnlockedCells="1"/>
  <autoFilter ref="A10:AD105"/>
  <mergeCells count="374">
    <mergeCell ref="AD17:AD19"/>
    <mergeCell ref="B17:B19"/>
    <mergeCell ref="C17:C19"/>
    <mergeCell ref="D17:D19"/>
    <mergeCell ref="E17:E19"/>
    <mergeCell ref="F17:F19"/>
    <mergeCell ref="K17:K19"/>
    <mergeCell ref="L17:L19"/>
    <mergeCell ref="M17:M19"/>
    <mergeCell ref="N17:N19"/>
    <mergeCell ref="C14:C16"/>
    <mergeCell ref="B14:B16"/>
    <mergeCell ref="D14:D16"/>
    <mergeCell ref="E14:E16"/>
    <mergeCell ref="F14:F16"/>
    <mergeCell ref="G14:G16"/>
    <mergeCell ref="H14:H16"/>
    <mergeCell ref="I14:I16"/>
    <mergeCell ref="J14:J16"/>
    <mergeCell ref="C29:C30"/>
    <mergeCell ref="B29:B30"/>
    <mergeCell ref="F29:F30"/>
    <mergeCell ref="E29:E30"/>
    <mergeCell ref="D29:D30"/>
    <mergeCell ref="L21:L22"/>
    <mergeCell ref="H21:H22"/>
    <mergeCell ref="I21:I22"/>
    <mergeCell ref="J21:J22"/>
    <mergeCell ref="G21:G22"/>
    <mergeCell ref="B8:B10"/>
    <mergeCell ref="B32:B34"/>
    <mergeCell ref="B35:B38"/>
    <mergeCell ref="B66:B67"/>
    <mergeCell ref="J77:J78"/>
    <mergeCell ref="B77:B78"/>
    <mergeCell ref="B79:B80"/>
    <mergeCell ref="D88:D90"/>
    <mergeCell ref="H85:H87"/>
    <mergeCell ref="I85:I87"/>
    <mergeCell ref="E88:E90"/>
    <mergeCell ref="C85:C87"/>
    <mergeCell ref="D85:D87"/>
    <mergeCell ref="D77:D78"/>
    <mergeCell ref="C8:C10"/>
    <mergeCell ref="F8:F10"/>
    <mergeCell ref="G8:G10"/>
    <mergeCell ref="G35:G38"/>
    <mergeCell ref="H35:H38"/>
    <mergeCell ref="F21:F22"/>
    <mergeCell ref="E21:E22"/>
    <mergeCell ref="D21:D22"/>
    <mergeCell ref="C21:C22"/>
    <mergeCell ref="J29:J30"/>
    <mergeCell ref="B85:B87"/>
    <mergeCell ref="B88:B90"/>
    <mergeCell ref="B92:B93"/>
    <mergeCell ref="B94:B95"/>
    <mergeCell ref="J85:J87"/>
    <mergeCell ref="K85:K87"/>
    <mergeCell ref="L85:L87"/>
    <mergeCell ref="M85:M87"/>
    <mergeCell ref="C88:C90"/>
    <mergeCell ref="M88:M90"/>
    <mergeCell ref="L88:L90"/>
    <mergeCell ref="E85:E87"/>
    <mergeCell ref="F85:F87"/>
    <mergeCell ref="G85:G87"/>
    <mergeCell ref="K88:K90"/>
    <mergeCell ref="I88:I90"/>
    <mergeCell ref="H88:H90"/>
    <mergeCell ref="G88:G90"/>
    <mergeCell ref="F88:F90"/>
    <mergeCell ref="J88:J90"/>
    <mergeCell ref="J92:J93"/>
    <mergeCell ref="J94:J95"/>
    <mergeCell ref="F94:F95"/>
    <mergeCell ref="G94:G95"/>
    <mergeCell ref="C66:C67"/>
    <mergeCell ref="C77:C78"/>
    <mergeCell ref="K35:K38"/>
    <mergeCell ref="L35:L38"/>
    <mergeCell ref="P66:P67"/>
    <mergeCell ref="H77:H78"/>
    <mergeCell ref="C35:C38"/>
    <mergeCell ref="D66:D67"/>
    <mergeCell ref="E66:E67"/>
    <mergeCell ref="F66:F67"/>
    <mergeCell ref="G66:G67"/>
    <mergeCell ref="H66:H67"/>
    <mergeCell ref="E77:E78"/>
    <mergeCell ref="F77:F78"/>
    <mergeCell ref="G77:G78"/>
    <mergeCell ref="L66:L67"/>
    <mergeCell ref="K66:K67"/>
    <mergeCell ref="M77:M78"/>
    <mergeCell ref="N77:N78"/>
    <mergeCell ref="O77:O78"/>
    <mergeCell ref="P77:P78"/>
    <mergeCell ref="K62:K64"/>
    <mergeCell ref="L62:L64"/>
    <mergeCell ref="M62:M64"/>
    <mergeCell ref="P85:P87"/>
    <mergeCell ref="D8:D10"/>
    <mergeCell ref="E8:E10"/>
    <mergeCell ref="AA8:AA10"/>
    <mergeCell ref="O32:O34"/>
    <mergeCell ref="I35:I38"/>
    <mergeCell ref="J35:J38"/>
    <mergeCell ref="N35:N38"/>
    <mergeCell ref="O35:O38"/>
    <mergeCell ref="M35:M38"/>
    <mergeCell ref="D35:D38"/>
    <mergeCell ref="E35:E38"/>
    <mergeCell ref="M32:M34"/>
    <mergeCell ref="D32:D34"/>
    <mergeCell ref="E32:E34"/>
    <mergeCell ref="F32:F34"/>
    <mergeCell ref="G32:G34"/>
    <mergeCell ref="H32:H34"/>
    <mergeCell ref="N32:N34"/>
    <mergeCell ref="I32:I34"/>
    <mergeCell ref="I77:I78"/>
    <mergeCell ref="N85:N87"/>
    <mergeCell ref="O85:O87"/>
    <mergeCell ref="K79:K80"/>
    <mergeCell ref="J32:J34"/>
    <mergeCell ref="L32:L34"/>
    <mergeCell ref="K32:K34"/>
    <mergeCell ref="F35:F38"/>
    <mergeCell ref="P35:P38"/>
    <mergeCell ref="H9:H10"/>
    <mergeCell ref="I9:I10"/>
    <mergeCell ref="J9:J10"/>
    <mergeCell ref="R8:R10"/>
    <mergeCell ref="H8:J8"/>
    <mergeCell ref="K8:K10"/>
    <mergeCell ref="P32:P34"/>
    <mergeCell ref="L29:L30"/>
    <mergeCell ref="K29:K30"/>
    <mergeCell ref="I29:I30"/>
    <mergeCell ref="H29:H30"/>
    <mergeCell ref="G29:G30"/>
    <mergeCell ref="O14:O16"/>
    <mergeCell ref="K14:K16"/>
    <mergeCell ref="L14:L16"/>
    <mergeCell ref="M14:M16"/>
    <mergeCell ref="N14:N16"/>
    <mergeCell ref="O17:O19"/>
    <mergeCell ref="P17:P19"/>
    <mergeCell ref="L8:L10"/>
    <mergeCell ref="M8:O8"/>
    <mergeCell ref="T8:X8"/>
    <mergeCell ref="T9:X9"/>
    <mergeCell ref="M9:M10"/>
    <mergeCell ref="N9:N10"/>
    <mergeCell ref="O9:O10"/>
    <mergeCell ref="P8:P10"/>
    <mergeCell ref="Q8:Q10"/>
    <mergeCell ref="S8:S10"/>
    <mergeCell ref="H94:H95"/>
    <mergeCell ref="AC2:AD2"/>
    <mergeCell ref="AC3:AD3"/>
    <mergeCell ref="AC4:AD4"/>
    <mergeCell ref="T2:AB2"/>
    <mergeCell ref="T3:AB3"/>
    <mergeCell ref="T4:AB4"/>
    <mergeCell ref="E6:H6"/>
    <mergeCell ref="E7:H7"/>
    <mergeCell ref="I6:AD7"/>
    <mergeCell ref="AC5:AD5"/>
    <mergeCell ref="D2:F4"/>
    <mergeCell ref="L4:S4"/>
    <mergeCell ref="L3:S3"/>
    <mergeCell ref="L2:S2"/>
    <mergeCell ref="G2:K2"/>
    <mergeCell ref="G3:K3"/>
    <mergeCell ref="G4:K4"/>
    <mergeCell ref="B5:Z5"/>
    <mergeCell ref="B7:D7"/>
    <mergeCell ref="B6:D6"/>
    <mergeCell ref="Y8:Z9"/>
    <mergeCell ref="N94:N95"/>
    <mergeCell ref="N56:N57"/>
    <mergeCell ref="N62:N64"/>
    <mergeCell ref="M94:M95"/>
    <mergeCell ref="I94:I95"/>
    <mergeCell ref="K94:K95"/>
    <mergeCell ref="L94:L95"/>
    <mergeCell ref="L59:L61"/>
    <mergeCell ref="M59:M61"/>
    <mergeCell ref="N59:N61"/>
    <mergeCell ref="I66:I67"/>
    <mergeCell ref="J66:J67"/>
    <mergeCell ref="N88:N90"/>
    <mergeCell ref="M66:M67"/>
    <mergeCell ref="N66:N67"/>
    <mergeCell ref="L79:L80"/>
    <mergeCell ref="M79:M80"/>
    <mergeCell ref="N79:N80"/>
    <mergeCell ref="G92:G93"/>
    <mergeCell ref="H92:H93"/>
    <mergeCell ref="I92:I93"/>
    <mergeCell ref="O88:O90"/>
    <mergeCell ref="M29:M30"/>
    <mergeCell ref="N29:N30"/>
    <mergeCell ref="O29:O30"/>
    <mergeCell ref="K21:K22"/>
    <mergeCell ref="M21:M22"/>
    <mergeCell ref="N21:N22"/>
    <mergeCell ref="O21:O22"/>
    <mergeCell ref="N52:N55"/>
    <mergeCell ref="O52:O55"/>
    <mergeCell ref="K44:K45"/>
    <mergeCell ref="L44:L45"/>
    <mergeCell ref="M44:M45"/>
    <mergeCell ref="N44:N45"/>
    <mergeCell ref="O92:O93"/>
    <mergeCell ref="K92:K93"/>
    <mergeCell ref="K77:K78"/>
    <mergeCell ref="L77:L78"/>
    <mergeCell ref="K52:K55"/>
    <mergeCell ref="L52:L55"/>
    <mergeCell ref="M52:M55"/>
    <mergeCell ref="H52:H55"/>
    <mergeCell ref="I52:I55"/>
    <mergeCell ref="J52:J55"/>
    <mergeCell ref="P94:P95"/>
    <mergeCell ref="C79:C80"/>
    <mergeCell ref="D79:D80"/>
    <mergeCell ref="E79:E80"/>
    <mergeCell ref="F79:F80"/>
    <mergeCell ref="G79:G80"/>
    <mergeCell ref="H79:H80"/>
    <mergeCell ref="I79:I80"/>
    <mergeCell ref="J79:J80"/>
    <mergeCell ref="L92:L93"/>
    <mergeCell ref="M92:M93"/>
    <mergeCell ref="N92:N93"/>
    <mergeCell ref="P92:P93"/>
    <mergeCell ref="C92:C93"/>
    <mergeCell ref="C94:C95"/>
    <mergeCell ref="D94:D95"/>
    <mergeCell ref="E94:E95"/>
    <mergeCell ref="O94:O95"/>
    <mergeCell ref="D92:D93"/>
    <mergeCell ref="E92:E93"/>
    <mergeCell ref="F92:F93"/>
    <mergeCell ref="C32:C34"/>
    <mergeCell ref="B21:B22"/>
    <mergeCell ref="G17:G19"/>
    <mergeCell ref="H17:H19"/>
    <mergeCell ref="I17:I19"/>
    <mergeCell ref="J17:J19"/>
    <mergeCell ref="D56:D57"/>
    <mergeCell ref="E56:E57"/>
    <mergeCell ref="F56:F57"/>
    <mergeCell ref="B44:B45"/>
    <mergeCell ref="C44:C45"/>
    <mergeCell ref="D44:D45"/>
    <mergeCell ref="F44:F45"/>
    <mergeCell ref="G44:G45"/>
    <mergeCell ref="H44:H45"/>
    <mergeCell ref="I44:I45"/>
    <mergeCell ref="J44:J45"/>
    <mergeCell ref="E44:E45"/>
    <mergeCell ref="B52:B55"/>
    <mergeCell ref="C52:C55"/>
    <mergeCell ref="D52:D55"/>
    <mergeCell ref="E52:E55"/>
    <mergeCell ref="F52:F55"/>
    <mergeCell ref="G52:G55"/>
    <mergeCell ref="B59:B61"/>
    <mergeCell ref="C59:C61"/>
    <mergeCell ref="D59:D61"/>
    <mergeCell ref="E59:E61"/>
    <mergeCell ref="O59:O61"/>
    <mergeCell ref="P59:P61"/>
    <mergeCell ref="B56:B57"/>
    <mergeCell ref="C56:C57"/>
    <mergeCell ref="G56:G57"/>
    <mergeCell ref="H56:H57"/>
    <mergeCell ref="I56:I57"/>
    <mergeCell ref="J56:J57"/>
    <mergeCell ref="K56:K57"/>
    <mergeCell ref="L56:L57"/>
    <mergeCell ref="M56:M57"/>
    <mergeCell ref="F59:F61"/>
    <mergeCell ref="G59:G61"/>
    <mergeCell ref="H59:H61"/>
    <mergeCell ref="I59:I61"/>
    <mergeCell ref="J59:J61"/>
    <mergeCell ref="K59:K61"/>
    <mergeCell ref="O56:O57"/>
    <mergeCell ref="P56:P57"/>
    <mergeCell ref="B62:B64"/>
    <mergeCell ref="C62:C64"/>
    <mergeCell ref="D62:D64"/>
    <mergeCell ref="E62:E64"/>
    <mergeCell ref="F62:F64"/>
    <mergeCell ref="G62:G64"/>
    <mergeCell ref="H62:H64"/>
    <mergeCell ref="I62:I64"/>
    <mergeCell ref="J62:J64"/>
    <mergeCell ref="AC8:AC10"/>
    <mergeCell ref="AD8:AD10"/>
    <mergeCell ref="AB8:AB10"/>
    <mergeCell ref="P29:P30"/>
    <mergeCell ref="P21:P22"/>
    <mergeCell ref="AD14:AD15"/>
    <mergeCell ref="P52:P55"/>
    <mergeCell ref="P14:P16"/>
    <mergeCell ref="O44:O45"/>
    <mergeCell ref="P44:P45"/>
    <mergeCell ref="AB44:AB45"/>
    <mergeCell ref="AC44:AC45"/>
    <mergeCell ref="AD44:AD45"/>
    <mergeCell ref="AB21:AB22"/>
    <mergeCell ref="AC21:AC22"/>
    <mergeCell ref="AD21:AD22"/>
    <mergeCell ref="AB29:AB30"/>
    <mergeCell ref="AC29:AC30"/>
    <mergeCell ref="AD29:AD30"/>
    <mergeCell ref="AB52:AB55"/>
    <mergeCell ref="AC52:AC55"/>
    <mergeCell ref="AD52:AD55"/>
    <mergeCell ref="AB17:AB19"/>
    <mergeCell ref="AC17:AC19"/>
    <mergeCell ref="AB77:AB78"/>
    <mergeCell ref="AC77:AC78"/>
    <mergeCell ref="AD77:AD78"/>
    <mergeCell ref="AB79:AB80"/>
    <mergeCell ref="AC79:AC80"/>
    <mergeCell ref="AD79:AD80"/>
    <mergeCell ref="O62:O64"/>
    <mergeCell ref="P62:P64"/>
    <mergeCell ref="AC66:AC67"/>
    <mergeCell ref="AB66:AB67"/>
    <mergeCell ref="AD66:AD67"/>
    <mergeCell ref="AB62:AB64"/>
    <mergeCell ref="AC62:AC64"/>
    <mergeCell ref="AD62:AD64"/>
    <mergeCell ref="O66:O67"/>
    <mergeCell ref="O79:O80"/>
    <mergeCell ref="P79:P80"/>
    <mergeCell ref="AB56:AB57"/>
    <mergeCell ref="AC56:AC57"/>
    <mergeCell ref="AD56:AD57"/>
    <mergeCell ref="AB59:AB61"/>
    <mergeCell ref="AC59:AC61"/>
    <mergeCell ref="AD59:AD61"/>
    <mergeCell ref="AB32:AB34"/>
    <mergeCell ref="AC32:AC34"/>
    <mergeCell ref="AD32:AD34"/>
    <mergeCell ref="AB35:AB38"/>
    <mergeCell ref="AC35:AC38"/>
    <mergeCell ref="AD35:AD38"/>
    <mergeCell ref="B103:B104"/>
    <mergeCell ref="C103:C104"/>
    <mergeCell ref="D103:D104"/>
    <mergeCell ref="E103:E104"/>
    <mergeCell ref="F103:F104"/>
    <mergeCell ref="G103:G104"/>
    <mergeCell ref="H103:H104"/>
    <mergeCell ref="I103:I104"/>
    <mergeCell ref="J103:J104"/>
    <mergeCell ref="K103:K104"/>
    <mergeCell ref="L103:L104"/>
    <mergeCell ref="M103:M104"/>
    <mergeCell ref="N103:N104"/>
    <mergeCell ref="O103:O104"/>
    <mergeCell ref="P103:P104"/>
    <mergeCell ref="AB103:AB104"/>
    <mergeCell ref="AC103:AC104"/>
    <mergeCell ref="AD103:AD104"/>
  </mergeCells>
  <conditionalFormatting sqref="O94 J94 O39:O44 J105:J106 O79 O68:O77 J79:J85 O81:O85 J88:J92 O91:O92 O88 J68:J77 J56 O56 J58:J59 O58:O59 J62 O62 J46:J52 O46:O52 O35 J35 J23:J29 J20:J21 O23:O29 O20:O21 J31:J32 O31:O32 O11:O14 J11:J14 J17 O17 J39:J44 J96:J103 O96:O103 O105:O106 J65:J66 O65:O66">
    <cfRule type="containsText" dxfId="3" priority="241" operator="containsText" text="Extremo">
      <formula>NOT(ISERROR(SEARCH("Extremo",J11)))</formula>
    </cfRule>
    <cfRule type="containsText" dxfId="2" priority="242" operator="containsText" text="Alto">
      <formula>NOT(ISERROR(SEARCH("Alto",J11)))</formula>
    </cfRule>
    <cfRule type="containsText" dxfId="1" priority="243" operator="containsText" text="Moderado">
      <formula>NOT(ISERROR(SEARCH("Moderado",J11)))</formula>
    </cfRule>
    <cfRule type="containsText" dxfId="0" priority="244" operator="containsText" text="Bajo">
      <formula>NOT(ISERROR(SEARCH("Bajo",J11)))</formula>
    </cfRule>
  </conditionalFormatting>
  <dataValidations count="35">
    <dataValidation type="list" allowBlank="1" showInputMessage="1" showErrorMessage="1" sqref="I96:I100 I46:I51 I39:I44 I94 I83:I92 I66:I70 I23:I29 I31 I11:I13">
      <formula1>IF(E11="Riesgo de Corrupción",$F$110:$F$112,$D$113:$D$117)</formula1>
    </dataValidation>
    <dataValidation type="list" allowBlank="1" showInputMessage="1" showErrorMessage="1" sqref="N99:N100 N46:N51 N39:N44 N67:N69 N23:N29 N31 N11:N13">
      <formula1>IF(E11="Riesgo de Corrupción",$F$110:$F$112,$D$113:$D$117)</formula1>
    </dataValidation>
    <dataValidation type="list" allowBlank="1" showInputMessage="1" showErrorMessage="1" sqref="N101:N104">
      <formula1>IF(E101="Riesgo de Corrupción",$F$33:$F$35,$D$36:$D$38)</formula1>
    </dataValidation>
    <dataValidation type="list" allowBlank="1" showInputMessage="1" showErrorMessage="1" sqref="I101:I104">
      <formula1>IF(E101="Riesgo de Corrupción",$F$33:$F$35,$D$36:$D$38)</formula1>
    </dataValidation>
    <dataValidation type="list" allowBlank="1" showInputMessage="1" showErrorMessage="1" sqref="N71:N73">
      <formula1>IF(E71="Riesgo de Corrupción",$F$29:$F$33,$D$34:$D$38)</formula1>
    </dataValidation>
    <dataValidation type="list" allowBlank="1" showInputMessage="1" showErrorMessage="1" sqref="I71:I73">
      <formula1>IF(E71="Riesgo de Corrupción",$F$29:$F$33,$D$34:$D$38)</formula1>
    </dataValidation>
    <dataValidation type="list" allowBlank="1" showInputMessage="1" showErrorMessage="1" sqref="N91:N94 N96:N98">
      <formula1>IF(E91="Riesgo de Corrupción",$D$32:$D$34,$C$35:$C$38)</formula1>
    </dataValidation>
    <dataValidation type="list" allowBlank="1" showInputMessage="1" showErrorMessage="1" sqref="N77 M88 N82:N85 N74:N75 N70 N66">
      <formula1>IF(D66="Riesgo de Corrupción",$D$33:$D$35,$C$36:$C$38)</formula1>
    </dataValidation>
    <dataValidation type="list" allowBlank="1" showInputMessage="1" showErrorMessage="1" sqref="N35 N79:N81 N76 N32 N88">
      <formula1>IF(E32="Riesgo de Corrupción",$F$34:$F$36,$D$37:$D$38)</formula1>
    </dataValidation>
    <dataValidation type="list" allowBlank="1" showInputMessage="1" showErrorMessage="1" sqref="I32 I35 I74:I77 I79:I82">
      <formula1>IF(E32="Riesgo de Corrupción",$F$34:$F$36,$D$37:$D$38)</formula1>
    </dataValidation>
    <dataValidation type="list" allowBlank="1" showInputMessage="1" showErrorMessage="1" sqref="N21">
      <formula1>IF(E21="Riesgo de Corrupción",#REF!,$D$21:$D$82)</formula1>
    </dataValidation>
    <dataValidation type="list" allowBlank="1" showInputMessage="1" showErrorMessage="1" sqref="I21">
      <formula1>IF(E21="Riesgo de Corrupción",#REF!,$D$21:$D$82)</formula1>
    </dataValidation>
    <dataValidation type="list" allowBlank="1" showInputMessage="1" showErrorMessage="1" sqref="I52">
      <formula1>IF(E52="Riesgo de Corrupción",$F$23:$F$82,$D$25:$D$32)</formula1>
    </dataValidation>
    <dataValidation type="list" allowBlank="1" showInputMessage="1" showErrorMessage="1" sqref="N52">
      <formula1>IF(E52="Riesgo de Corrupción",$F$23:$F$82,$D$25:$D$32)</formula1>
    </dataValidation>
    <dataValidation type="list" allowBlank="1" showInputMessage="1" showErrorMessage="1" sqref="I56">
      <formula1>IF(E53="Riesgo de Corrupción",$F$23:$F$82,$D$25:$D$32)</formula1>
    </dataValidation>
    <dataValidation type="list" allowBlank="1" showInputMessage="1" showErrorMessage="1" sqref="N56">
      <formula1>IF(E53="Riesgo de Corrupción",$F$23:$F$82,$D$25:$D$32)</formula1>
    </dataValidation>
    <dataValidation type="list" allowBlank="1" showInputMessage="1" showErrorMessage="1" sqref="I62">
      <formula1>IF(E56="Riesgo de Corrupción",$F$23:$F$82,$D$25:$D$32)</formula1>
    </dataValidation>
    <dataValidation type="list" allowBlank="1" showInputMessage="1" showErrorMessage="1" sqref="N62">
      <formula1>IF(E56="Riesgo de Corrupción",$F$23:$F$82,$D$25:$D$32)</formula1>
    </dataValidation>
    <dataValidation type="list" allowBlank="1" showInputMessage="1" showErrorMessage="1" sqref="I58:I59">
      <formula1>IF(E54="Riesgo de Corrupción",$F$23:$F$82,$D$25:$D$32)</formula1>
    </dataValidation>
    <dataValidation type="list" allowBlank="1" showInputMessage="1" showErrorMessage="1" sqref="N58:N59">
      <formula1>IF(E54="Riesgo de Corrupción",$F$23:$F$82,$D$25:$D$32)</formula1>
    </dataValidation>
    <dataValidation type="list" allowBlank="1" showInputMessage="1" showErrorMessage="1" sqref="AB79:AB105 AB65:AB77 AB62 AB56:AB59 AB46:AB52 AB20:AB44 AB11:AB17">
      <formula1>$G$107:$G$108</formula1>
    </dataValidation>
    <dataValidation type="list" allowBlank="1" showInputMessage="1" showErrorMessage="1" sqref="M99:M100 M46:M51 M39:M44 H39:H44 H66:H70 H96:H100 H31 M31 H11:H13 H94 M67:M69 H83:H92 M11:M13 M23:M29 H23:H29 H46:H51">
      <formula1>$D$113:$D$117</formula1>
    </dataValidation>
    <dataValidation type="list" allowBlank="1" showInputMessage="1" showErrorMessage="1" sqref="H101:H104 M101:M103">
      <formula1>$D$36:$D$38</formula1>
    </dataValidation>
    <dataValidation type="list" allowBlank="1" showInputMessage="1" showErrorMessage="1" sqref="P101:P104 P21">
      <formula1>$E$21:$E$38</formula1>
    </dataValidation>
    <dataValidation type="list" allowBlank="1" showInputMessage="1" showErrorMessage="1" sqref="P94 P46:P48 P39:P44 P66:P70 P11:P13 P83:P92 P96:P100 P23:P29 P31">
      <formula1>$E$119:$E$121</formula1>
    </dataValidation>
    <dataValidation type="list" allowBlank="1" showInputMessage="1" showErrorMessage="1" sqref="E88:E92 E66:E77 E62 E58:E59 E56 P49:P51 E96:E104 E79:E85 E94 E46:E52 E39:E44 E31:E32 P14 P17 E11:E14 E17 E23:E29 P20 E35 E20:E21">
      <formula1>#REF!</formula1>
    </dataValidation>
    <dataValidation type="list" allowBlank="1" showInputMessage="1" showErrorMessage="1" sqref="M92:M94 M96:M98">
      <formula1>$C$35:$C$38</formula1>
    </dataValidation>
    <dataValidation type="list" allowBlank="1" showInputMessage="1" showErrorMessage="1" sqref="P74:P77 P79:P82 P32:P35">
      <formula1>#REF!</formula1>
    </dataValidation>
    <dataValidation type="list" allowBlank="1" showInputMessage="1" showErrorMessage="1" sqref="H52 M58:M59 M62 H62 M56 H56 M52 H58:H59">
      <formula1>$D$25:$D$32</formula1>
    </dataValidation>
    <dataValidation type="list" allowBlank="1" showInputMessage="1" showErrorMessage="1" sqref="M79:M81 M84:M85 H79:H82 M76 H74:H77 H35 H32 M35 M32">
      <formula1>$D$37:$D$38</formula1>
    </dataValidation>
    <dataValidation type="list" allowBlank="1" showInputMessage="1" showErrorMessage="1" sqref="M77 M91 M70 M82:M83 M66 M74:M75">
      <formula1>$C$36:$C$38</formula1>
    </dataValidation>
    <dataValidation type="list" allowBlank="1" showInputMessage="1" showErrorMessage="1" sqref="P71:P73">
      <formula1>$E$39:$E$39</formula1>
    </dataValidation>
    <dataValidation type="list" allowBlank="1" showInputMessage="1" showErrorMessage="1" sqref="H71:H73 M71:M73">
      <formula1>$D$34:$D$38</formula1>
    </dataValidation>
    <dataValidation type="list" allowBlank="1" showInputMessage="1" showErrorMessage="1" sqref="P52 P58:P59 P62 P56">
      <formula1>$E$34:$E$36</formula1>
    </dataValidation>
    <dataValidation type="list" allowBlank="1" showInputMessage="1" showErrorMessage="1" sqref="H21 M21">
      <formula1>$D$21:$D$82</formula1>
    </dataValidation>
  </dataValidations>
  <printOptions horizontalCentered="1" verticalCentered="1"/>
  <pageMargins left="0" right="0" top="0" bottom="0" header="0" footer="0"/>
  <pageSetup paperSize="9" scale="3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B25"/>
  <sheetViews>
    <sheetView showGridLines="0" zoomScale="60" zoomScaleNormal="60" workbookViewId="0">
      <selection activeCell="P38" sqref="P38"/>
    </sheetView>
  </sheetViews>
  <sheetFormatPr baseColWidth="10" defaultRowHeight="15" x14ac:dyDescent="0.25"/>
  <cols>
    <col min="1" max="1" width="28.85546875" style="1" customWidth="1"/>
    <col min="3" max="3" width="31.140625" customWidth="1"/>
  </cols>
  <sheetData>
    <row r="8" spans="1:2" x14ac:dyDescent="0.25">
      <c r="A8" s="23"/>
      <c r="B8" s="24"/>
    </row>
    <row r="9" spans="1:2" x14ac:dyDescent="0.25">
      <c r="A9" s="23"/>
      <c r="B9" s="24"/>
    </row>
    <row r="10" spans="1:2" x14ac:dyDescent="0.25">
      <c r="A10" s="23"/>
      <c r="B10" s="24"/>
    </row>
    <row r="11" spans="1:2" x14ac:dyDescent="0.25">
      <c r="A11" s="23"/>
      <c r="B11" s="24"/>
    </row>
    <row r="12" spans="1:2" x14ac:dyDescent="0.25">
      <c r="A12" s="23"/>
      <c r="B12" s="24"/>
    </row>
    <row r="20" spans="1:2" x14ac:dyDescent="0.25">
      <c r="A20" s="3" t="s">
        <v>340</v>
      </c>
      <c r="B20" s="22">
        <v>29</v>
      </c>
    </row>
    <row r="21" spans="1:2" x14ac:dyDescent="0.25">
      <c r="A21" s="3" t="s">
        <v>342</v>
      </c>
      <c r="B21" s="22">
        <v>1</v>
      </c>
    </row>
    <row r="22" spans="1:2" x14ac:dyDescent="0.25">
      <c r="A22" s="3" t="s">
        <v>339</v>
      </c>
      <c r="B22" s="22">
        <v>15</v>
      </c>
    </row>
    <row r="23" spans="1:2" x14ac:dyDescent="0.25">
      <c r="A23" s="3" t="s">
        <v>341</v>
      </c>
      <c r="B23" s="22">
        <v>5</v>
      </c>
    </row>
    <row r="24" spans="1:2" x14ac:dyDescent="0.25">
      <c r="A24" s="3" t="s">
        <v>343</v>
      </c>
      <c r="B24" s="22">
        <v>6</v>
      </c>
    </row>
    <row r="25" spans="1:2" x14ac:dyDescent="0.25">
      <c r="A25" s="3" t="s">
        <v>338</v>
      </c>
      <c r="B25" s="22">
        <v>9</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V31"/>
  <sheetViews>
    <sheetView showGridLines="0" zoomScale="50" zoomScaleNormal="50" workbookViewId="0">
      <selection activeCell="O43" sqref="O43"/>
    </sheetView>
  </sheetViews>
  <sheetFormatPr baseColWidth="10" defaultRowHeight="15" x14ac:dyDescent="0.25"/>
  <cols>
    <col min="1" max="1" width="11.42578125" style="16"/>
    <col min="2" max="2" width="12.5703125" style="1" customWidth="1"/>
    <col min="3" max="3" width="11.7109375" style="1" customWidth="1"/>
    <col min="4" max="16384" width="11.42578125" style="16"/>
  </cols>
  <sheetData>
    <row r="3" spans="2:7" ht="41.25" customHeight="1" x14ac:dyDescent="0.25">
      <c r="B3" s="16"/>
      <c r="C3" s="15"/>
      <c r="D3" s="10"/>
      <c r="E3" s="10"/>
      <c r="F3" s="10"/>
      <c r="G3" s="10"/>
    </row>
    <row r="4" spans="2:7" x14ac:dyDescent="0.25">
      <c r="B4" s="16"/>
      <c r="C4" s="15"/>
      <c r="D4" s="11" t="s">
        <v>332</v>
      </c>
      <c r="E4" s="12" t="s">
        <v>335</v>
      </c>
      <c r="F4" s="13" t="s">
        <v>336</v>
      </c>
      <c r="G4" s="14" t="s">
        <v>337</v>
      </c>
    </row>
    <row r="5" spans="2:7" ht="30" x14ac:dyDescent="0.25">
      <c r="B5" s="16"/>
      <c r="C5" s="3" t="s">
        <v>333</v>
      </c>
      <c r="D5" s="25">
        <v>17</v>
      </c>
      <c r="E5" s="25">
        <v>37</v>
      </c>
      <c r="F5" s="25">
        <v>9</v>
      </c>
      <c r="G5" s="25">
        <v>2</v>
      </c>
    </row>
    <row r="6" spans="2:7" ht="30" x14ac:dyDescent="0.25">
      <c r="B6" s="16"/>
      <c r="C6" s="3" t="s">
        <v>334</v>
      </c>
      <c r="D6" s="25">
        <v>11</v>
      </c>
      <c r="E6" s="25">
        <v>27</v>
      </c>
      <c r="F6" s="25">
        <v>22</v>
      </c>
      <c r="G6" s="25">
        <v>5</v>
      </c>
    </row>
    <row r="7" spans="2:7" x14ac:dyDescent="0.25">
      <c r="B7" s="16"/>
      <c r="C7" s="16"/>
    </row>
    <row r="8" spans="2:7" x14ac:dyDescent="0.25">
      <c r="B8" s="16"/>
      <c r="C8" s="16"/>
    </row>
    <row r="9" spans="2:7" s="15" customFormat="1" ht="36" customHeight="1" x14ac:dyDescent="0.25">
      <c r="C9" s="9" t="s">
        <v>635</v>
      </c>
      <c r="D9" s="112">
        <v>-0.35289999999999999</v>
      </c>
      <c r="E9" s="62">
        <v>-0.2702</v>
      </c>
      <c r="F9" s="112">
        <v>1.4443999999999999</v>
      </c>
      <c r="G9" s="62">
        <v>1.5</v>
      </c>
    </row>
    <row r="15" spans="2:7" x14ac:dyDescent="0.25">
      <c r="B15" s="179" t="s">
        <v>636</v>
      </c>
      <c r="C15" s="179"/>
      <c r="D15" s="179"/>
    </row>
    <row r="16" spans="2:7" x14ac:dyDescent="0.25">
      <c r="B16" s="179"/>
      <c r="C16" s="179"/>
      <c r="D16" s="179"/>
    </row>
    <row r="17" spans="2:22" x14ac:dyDescent="0.25">
      <c r="B17" s="179"/>
      <c r="C17" s="179"/>
      <c r="D17" s="179"/>
    </row>
    <row r="18" spans="2:22" x14ac:dyDescent="0.25">
      <c r="B18" s="179"/>
      <c r="C18" s="179"/>
      <c r="D18" s="179"/>
    </row>
    <row r="26" spans="2:22" x14ac:dyDescent="0.25">
      <c r="U26" s="24"/>
      <c r="V26" s="24"/>
    </row>
    <row r="27" spans="2:22" x14ac:dyDescent="0.25">
      <c r="U27" s="24"/>
      <c r="V27" s="24"/>
    </row>
    <row r="28" spans="2:22" x14ac:dyDescent="0.25">
      <c r="U28" s="24"/>
      <c r="V28" s="24"/>
    </row>
    <row r="29" spans="2:22" x14ac:dyDescent="0.25">
      <c r="U29" s="24"/>
      <c r="V29" s="24"/>
    </row>
    <row r="30" spans="2:22" x14ac:dyDescent="0.25">
      <c r="U30" s="24"/>
      <c r="V30" s="24"/>
    </row>
    <row r="31" spans="2:22" x14ac:dyDescent="0.25">
      <c r="U31" s="24"/>
      <c r="V31" s="24"/>
    </row>
  </sheetData>
  <mergeCells count="1">
    <mergeCell ref="B15:D1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zoomScale="30" zoomScaleNormal="30" workbookViewId="0">
      <selection activeCell="AI77" sqref="AI77"/>
    </sheetView>
  </sheetViews>
  <sheetFormatPr baseColWidth="10" defaultRowHeight="15" x14ac:dyDescent="0.25"/>
  <cols>
    <col min="1" max="1" width="20.7109375" style="1" customWidth="1"/>
    <col min="2" max="7" width="15.42578125" customWidth="1"/>
  </cols>
  <sheetData>
    <row r="1" spans="1:7" x14ac:dyDescent="0.25">
      <c r="B1" s="180"/>
      <c r="C1" s="180"/>
      <c r="D1" s="180"/>
      <c r="E1" s="2"/>
    </row>
    <row r="2" spans="1:7" s="2" customFormat="1" x14ac:dyDescent="0.25">
      <c r="A2" s="3"/>
      <c r="B2" s="5" t="s">
        <v>332</v>
      </c>
      <c r="C2" s="6" t="s">
        <v>335</v>
      </c>
      <c r="D2" s="7" t="s">
        <v>336</v>
      </c>
      <c r="E2" s="8" t="s">
        <v>337</v>
      </c>
      <c r="G2" s="4" t="s">
        <v>331</v>
      </c>
    </row>
    <row r="3" spans="1:7" ht="66" customHeight="1" x14ac:dyDescent="0.25">
      <c r="A3" s="17" t="s">
        <v>102</v>
      </c>
      <c r="B3" s="113">
        <v>0</v>
      </c>
      <c r="C3" s="113">
        <v>1</v>
      </c>
      <c r="D3" s="113">
        <v>2</v>
      </c>
      <c r="E3" s="113">
        <v>0</v>
      </c>
      <c r="F3" s="114"/>
      <c r="G3" s="113">
        <v>3</v>
      </c>
    </row>
    <row r="4" spans="1:7" s="114" customFormat="1" ht="63.75" customHeight="1" x14ac:dyDescent="0.25">
      <c r="A4" s="115" t="s">
        <v>111</v>
      </c>
      <c r="B4" s="113">
        <v>0</v>
      </c>
      <c r="C4" s="113">
        <v>0</v>
      </c>
      <c r="D4" s="113">
        <v>3</v>
      </c>
      <c r="E4" s="113">
        <v>0</v>
      </c>
      <c r="G4" s="113">
        <v>3</v>
      </c>
    </row>
    <row r="5" spans="1:7" ht="57.75" customHeight="1" x14ac:dyDescent="0.25">
      <c r="A5" s="18" t="s">
        <v>116</v>
      </c>
      <c r="B5" s="113">
        <v>1</v>
      </c>
      <c r="C5" s="113">
        <v>2</v>
      </c>
      <c r="D5" s="113">
        <v>2</v>
      </c>
      <c r="E5" s="113">
        <v>0</v>
      </c>
      <c r="F5" s="114"/>
      <c r="G5" s="113">
        <v>5</v>
      </c>
    </row>
    <row r="6" spans="1:7" ht="52.5" customHeight="1" x14ac:dyDescent="0.25">
      <c r="A6" s="19" t="s">
        <v>123</v>
      </c>
      <c r="B6" s="113">
        <v>1</v>
      </c>
      <c r="C6" s="113">
        <v>0</v>
      </c>
      <c r="D6" s="113">
        <v>1</v>
      </c>
      <c r="E6" s="113">
        <v>0</v>
      </c>
      <c r="F6" s="114"/>
      <c r="G6" s="113">
        <v>2</v>
      </c>
    </row>
    <row r="7" spans="1:7" ht="31.5" customHeight="1" x14ac:dyDescent="0.25">
      <c r="A7" s="19" t="s">
        <v>127</v>
      </c>
      <c r="B7" s="113">
        <v>0</v>
      </c>
      <c r="C7" s="113">
        <v>0</v>
      </c>
      <c r="D7" s="113">
        <v>2</v>
      </c>
      <c r="E7" s="113">
        <v>0</v>
      </c>
      <c r="F7" s="114"/>
      <c r="G7" s="113">
        <v>2</v>
      </c>
    </row>
    <row r="8" spans="1:7" ht="51.75" customHeight="1" x14ac:dyDescent="0.25">
      <c r="A8" s="19" t="s">
        <v>329</v>
      </c>
      <c r="B8" s="113">
        <v>1</v>
      </c>
      <c r="C8" s="113">
        <v>1</v>
      </c>
      <c r="D8" s="113">
        <v>0</v>
      </c>
      <c r="E8" s="113">
        <v>0</v>
      </c>
      <c r="F8" s="114"/>
      <c r="G8" s="113">
        <v>2</v>
      </c>
    </row>
    <row r="9" spans="1:7" ht="41.25" customHeight="1" x14ac:dyDescent="0.25">
      <c r="A9" s="19" t="s">
        <v>330</v>
      </c>
      <c r="B9" s="113">
        <v>2</v>
      </c>
      <c r="C9" s="113">
        <v>1</v>
      </c>
      <c r="D9" s="113">
        <v>5</v>
      </c>
      <c r="E9" s="113">
        <v>1</v>
      </c>
      <c r="F9" s="114"/>
      <c r="G9" s="113">
        <v>9</v>
      </c>
    </row>
    <row r="10" spans="1:7" ht="50.25" customHeight="1" x14ac:dyDescent="0.25">
      <c r="A10" s="19" t="s">
        <v>303</v>
      </c>
      <c r="B10" s="116">
        <v>1</v>
      </c>
      <c r="C10" s="116">
        <v>2</v>
      </c>
      <c r="D10" s="116">
        <v>0</v>
      </c>
      <c r="E10" s="116">
        <v>0</v>
      </c>
      <c r="F10" s="117"/>
      <c r="G10" s="116">
        <v>3</v>
      </c>
    </row>
    <row r="11" spans="1:7" ht="63" customHeight="1" x14ac:dyDescent="0.25">
      <c r="A11" s="19" t="s">
        <v>179</v>
      </c>
      <c r="B11" s="113">
        <v>0</v>
      </c>
      <c r="C11" s="113">
        <v>1</v>
      </c>
      <c r="D11" s="113">
        <v>0</v>
      </c>
      <c r="E11" s="113">
        <v>0</v>
      </c>
      <c r="F11" s="114"/>
      <c r="G11" s="113">
        <v>1</v>
      </c>
    </row>
    <row r="12" spans="1:7" ht="49.5" customHeight="1" x14ac:dyDescent="0.25">
      <c r="A12" s="19" t="s">
        <v>326</v>
      </c>
      <c r="B12" s="113">
        <v>3</v>
      </c>
      <c r="C12" s="113">
        <v>2</v>
      </c>
      <c r="D12" s="113">
        <v>0</v>
      </c>
      <c r="E12" s="113">
        <v>0</v>
      </c>
      <c r="F12" s="114"/>
      <c r="G12" s="113">
        <v>5</v>
      </c>
    </row>
    <row r="13" spans="1:7" ht="57.75" customHeight="1" x14ac:dyDescent="0.25">
      <c r="A13" s="20" t="s">
        <v>267</v>
      </c>
      <c r="B13" s="113">
        <v>0</v>
      </c>
      <c r="C13" s="113">
        <v>3</v>
      </c>
      <c r="D13" s="113">
        <v>0</v>
      </c>
      <c r="E13" s="113">
        <v>1</v>
      </c>
      <c r="F13" s="114"/>
      <c r="G13" s="113">
        <v>4</v>
      </c>
    </row>
    <row r="14" spans="1:7" ht="51.75" customHeight="1" x14ac:dyDescent="0.25">
      <c r="A14" s="20" t="s">
        <v>218</v>
      </c>
      <c r="B14" s="113">
        <v>0</v>
      </c>
      <c r="C14" s="113">
        <v>3</v>
      </c>
      <c r="D14" s="113">
        <v>1</v>
      </c>
      <c r="E14" s="113">
        <v>0</v>
      </c>
      <c r="F14" s="114"/>
      <c r="G14" s="113">
        <v>4</v>
      </c>
    </row>
    <row r="15" spans="1:7" ht="51" customHeight="1" x14ac:dyDescent="0.25">
      <c r="A15" s="20" t="s">
        <v>230</v>
      </c>
      <c r="B15" s="113">
        <v>1</v>
      </c>
      <c r="C15" s="113">
        <v>4</v>
      </c>
      <c r="D15" s="113">
        <v>3</v>
      </c>
      <c r="E15" s="113">
        <v>0</v>
      </c>
      <c r="G15" s="113">
        <v>8</v>
      </c>
    </row>
    <row r="16" spans="1:7" ht="42.75" customHeight="1" x14ac:dyDescent="0.25">
      <c r="A16" s="20" t="s">
        <v>253</v>
      </c>
      <c r="B16" s="113">
        <v>1</v>
      </c>
      <c r="C16" s="113">
        <v>4</v>
      </c>
      <c r="D16" s="113">
        <v>0</v>
      </c>
      <c r="E16" s="113">
        <v>0</v>
      </c>
      <c r="F16" s="114"/>
      <c r="G16" s="113">
        <v>5</v>
      </c>
    </row>
    <row r="17" spans="1:7" ht="44.25" customHeight="1" x14ac:dyDescent="0.25">
      <c r="A17" s="20" t="s">
        <v>648</v>
      </c>
      <c r="B17" s="113">
        <v>0</v>
      </c>
      <c r="C17" s="113">
        <v>0</v>
      </c>
      <c r="D17" s="113">
        <v>0</v>
      </c>
      <c r="E17" s="113">
        <v>3</v>
      </c>
      <c r="F17" s="114"/>
      <c r="G17" s="113">
        <v>3</v>
      </c>
    </row>
    <row r="18" spans="1:7" ht="57" customHeight="1" x14ac:dyDescent="0.25">
      <c r="A18" s="21" t="s">
        <v>266</v>
      </c>
      <c r="B18" s="9">
        <v>0</v>
      </c>
      <c r="C18" s="9">
        <v>3</v>
      </c>
      <c r="D18" s="9">
        <v>3</v>
      </c>
      <c r="E18" s="9">
        <v>0</v>
      </c>
      <c r="G18" s="9">
        <v>6</v>
      </c>
    </row>
    <row r="19" spans="1:7" x14ac:dyDescent="0.25">
      <c r="B19">
        <f>SUM(B3:B18)</f>
        <v>11</v>
      </c>
      <c r="C19">
        <f>SUM(C3:C18)</f>
        <v>27</v>
      </c>
      <c r="D19">
        <f>SUM(D3:D18)</f>
        <v>22</v>
      </c>
      <c r="E19">
        <f>SUM(E3:E18)</f>
        <v>5</v>
      </c>
      <c r="G19" s="2">
        <f>SUM(G3:G18)</f>
        <v>65</v>
      </c>
    </row>
  </sheetData>
  <mergeCells count="1">
    <mergeCell ref="B1:D1"/>
  </mergeCells>
  <pageMargins left="0.7" right="0.7" top="0.75" bottom="0.75" header="0.3" footer="0.3"/>
  <pageSetup orientation="portrait" horizontalDpi="4294967293" vertic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4"/>
  <sheetViews>
    <sheetView showGridLines="0" zoomScale="60" zoomScaleNormal="60" workbookViewId="0">
      <selection activeCell="K3" sqref="K3"/>
    </sheetView>
  </sheetViews>
  <sheetFormatPr baseColWidth="10" defaultRowHeight="15.75" x14ac:dyDescent="0.25"/>
  <cols>
    <col min="1" max="1" width="10.85546875" style="63" customWidth="1"/>
    <col min="2" max="2" width="37.85546875" style="63" customWidth="1"/>
    <col min="3" max="4" width="24.28515625" style="64" customWidth="1"/>
    <col min="5" max="5" width="25.42578125" style="64" customWidth="1"/>
    <col min="6" max="6" width="4.5703125" style="74" customWidth="1"/>
    <col min="7" max="7" width="16.85546875" style="64" customWidth="1"/>
    <col min="8" max="8" width="11.42578125" style="63"/>
    <col min="9" max="9" width="15.85546875" style="63" bestFit="1" customWidth="1"/>
    <col min="10" max="16384" width="11.42578125" style="63"/>
  </cols>
  <sheetData>
    <row r="1" spans="2:9" ht="354" customHeight="1" x14ac:dyDescent="0.25">
      <c r="B1" s="183" t="s">
        <v>760</v>
      </c>
      <c r="C1" s="183"/>
      <c r="D1" s="183"/>
      <c r="E1" s="183"/>
      <c r="F1" s="183"/>
      <c r="G1" s="183"/>
      <c r="H1" s="183"/>
      <c r="I1" s="183"/>
    </row>
    <row r="2" spans="2:9" ht="28.5" customHeight="1" x14ac:dyDescent="0.25"/>
    <row r="3" spans="2:9" ht="54" customHeight="1" x14ac:dyDescent="0.25">
      <c r="B3" s="66"/>
      <c r="C3" s="67" t="s">
        <v>644</v>
      </c>
      <c r="D3" s="67" t="s">
        <v>645</v>
      </c>
      <c r="E3" s="67" t="s">
        <v>646</v>
      </c>
      <c r="F3" s="75"/>
      <c r="G3" s="181" t="s">
        <v>647</v>
      </c>
      <c r="H3" s="181"/>
    </row>
    <row r="4" spans="2:9" ht="121.5" customHeight="1" x14ac:dyDescent="0.2">
      <c r="B4" s="66"/>
      <c r="C4" s="68" t="s">
        <v>642</v>
      </c>
      <c r="D4" s="68" t="s">
        <v>641</v>
      </c>
      <c r="E4" s="68" t="s">
        <v>643</v>
      </c>
      <c r="F4" s="76"/>
      <c r="G4" s="182" t="s">
        <v>649</v>
      </c>
      <c r="H4" s="182"/>
    </row>
    <row r="5" spans="2:9" s="65" customFormat="1" ht="40.5" customHeight="1" x14ac:dyDescent="0.25">
      <c r="B5" s="67" t="s">
        <v>21</v>
      </c>
      <c r="C5" s="67" t="s">
        <v>638</v>
      </c>
      <c r="D5" s="67" t="s">
        <v>639</v>
      </c>
      <c r="E5" s="67" t="s">
        <v>640</v>
      </c>
      <c r="F5" s="75"/>
      <c r="G5" s="181" t="s">
        <v>637</v>
      </c>
      <c r="H5" s="181"/>
    </row>
    <row r="6" spans="2:9" ht="53.25" customHeight="1" x14ac:dyDescent="0.2">
      <c r="B6" s="69" t="s">
        <v>102</v>
      </c>
      <c r="C6" s="118">
        <v>50</v>
      </c>
      <c r="D6" s="118">
        <v>100</v>
      </c>
      <c r="E6" s="118">
        <v>100</v>
      </c>
      <c r="F6" s="119"/>
      <c r="G6" s="120">
        <f>AVERAGE(C6:E6)</f>
        <v>83.333333333333329</v>
      </c>
      <c r="H6" s="135"/>
    </row>
    <row r="7" spans="2:9" ht="48" customHeight="1" x14ac:dyDescent="0.2">
      <c r="B7" s="69" t="s">
        <v>111</v>
      </c>
      <c r="C7" s="118">
        <v>50</v>
      </c>
      <c r="D7" s="118">
        <v>33</v>
      </c>
      <c r="E7" s="118">
        <v>100</v>
      </c>
      <c r="F7" s="119"/>
      <c r="G7" s="120">
        <f>AVERAGE(C7:E7)</f>
        <v>61</v>
      </c>
      <c r="H7" s="134"/>
    </row>
    <row r="8" spans="2:9" ht="45.75" customHeight="1" x14ac:dyDescent="0.2">
      <c r="B8" s="70" t="s">
        <v>116</v>
      </c>
      <c r="C8" s="118">
        <v>60</v>
      </c>
      <c r="D8" s="118">
        <v>50</v>
      </c>
      <c r="E8" s="118">
        <v>100</v>
      </c>
      <c r="F8" s="119"/>
      <c r="G8" s="120">
        <f t="shared" ref="G8:G21" si="0">AVERAGE(C8:E8)</f>
        <v>70</v>
      </c>
      <c r="H8" s="134"/>
    </row>
    <row r="9" spans="2:9" ht="47.25" customHeight="1" x14ac:dyDescent="0.2">
      <c r="B9" s="71" t="s">
        <v>123</v>
      </c>
      <c r="C9" s="121">
        <v>50</v>
      </c>
      <c r="D9" s="121">
        <v>48</v>
      </c>
      <c r="E9" s="121">
        <v>100</v>
      </c>
      <c r="F9" s="119"/>
      <c r="G9" s="122">
        <f t="shared" si="0"/>
        <v>66</v>
      </c>
      <c r="H9" s="134"/>
    </row>
    <row r="10" spans="2:9" ht="47.25" customHeight="1" x14ac:dyDescent="0.2">
      <c r="B10" s="71" t="s">
        <v>127</v>
      </c>
      <c r="C10" s="121">
        <v>33</v>
      </c>
      <c r="D10" s="121">
        <v>50</v>
      </c>
      <c r="E10" s="121">
        <v>100</v>
      </c>
      <c r="F10" s="119"/>
      <c r="G10" s="122">
        <f t="shared" si="0"/>
        <v>61</v>
      </c>
      <c r="H10" s="134"/>
    </row>
    <row r="11" spans="2:9" ht="51" customHeight="1" x14ac:dyDescent="0.2">
      <c r="B11" s="71" t="s">
        <v>329</v>
      </c>
      <c r="C11" s="121">
        <v>100</v>
      </c>
      <c r="D11" s="121">
        <v>100</v>
      </c>
      <c r="E11" s="121">
        <v>100</v>
      </c>
      <c r="F11" s="119"/>
      <c r="G11" s="122">
        <f t="shared" si="0"/>
        <v>100</v>
      </c>
      <c r="H11" s="135"/>
    </row>
    <row r="12" spans="2:9" ht="48.75" customHeight="1" x14ac:dyDescent="0.2">
      <c r="B12" s="71" t="s">
        <v>330</v>
      </c>
      <c r="C12" s="121">
        <v>100</v>
      </c>
      <c r="D12" s="121">
        <v>55</v>
      </c>
      <c r="E12" s="121">
        <v>100</v>
      </c>
      <c r="F12" s="119"/>
      <c r="G12" s="122">
        <f t="shared" si="0"/>
        <v>85</v>
      </c>
      <c r="H12" s="135"/>
    </row>
    <row r="13" spans="2:9" ht="39.75" customHeight="1" x14ac:dyDescent="0.2">
      <c r="B13" s="71" t="s">
        <v>303</v>
      </c>
      <c r="C13" s="121">
        <v>43</v>
      </c>
      <c r="D13" s="121">
        <v>83</v>
      </c>
      <c r="E13" s="121">
        <v>100</v>
      </c>
      <c r="F13" s="119"/>
      <c r="G13" s="122">
        <f t="shared" si="0"/>
        <v>75.333333333333329</v>
      </c>
      <c r="H13" s="135"/>
    </row>
    <row r="14" spans="2:9" ht="41.25" customHeight="1" x14ac:dyDescent="0.2">
      <c r="B14" s="71" t="s">
        <v>179</v>
      </c>
      <c r="C14" s="121">
        <v>34</v>
      </c>
      <c r="D14" s="121">
        <v>100</v>
      </c>
      <c r="E14" s="121">
        <v>100</v>
      </c>
      <c r="F14" s="119"/>
      <c r="G14" s="122">
        <f t="shared" si="0"/>
        <v>78</v>
      </c>
      <c r="H14" s="135"/>
    </row>
    <row r="15" spans="2:9" ht="45.75" customHeight="1" x14ac:dyDescent="0.2">
      <c r="B15" s="71" t="s">
        <v>326</v>
      </c>
      <c r="C15" s="121">
        <v>84</v>
      </c>
      <c r="D15" s="121">
        <v>60</v>
      </c>
      <c r="E15" s="121">
        <v>100</v>
      </c>
      <c r="F15" s="119"/>
      <c r="G15" s="122">
        <f t="shared" si="0"/>
        <v>81.333333333333329</v>
      </c>
      <c r="H15" s="135"/>
    </row>
    <row r="16" spans="2:9" ht="47.25" customHeight="1" x14ac:dyDescent="0.2">
      <c r="B16" s="72" t="s">
        <v>267</v>
      </c>
      <c r="C16" s="123">
        <v>50</v>
      </c>
      <c r="D16" s="123">
        <v>25</v>
      </c>
      <c r="E16" s="123">
        <v>100</v>
      </c>
      <c r="F16" s="119"/>
      <c r="G16" s="124">
        <f t="shared" si="0"/>
        <v>58.333333333333336</v>
      </c>
      <c r="H16" s="134"/>
    </row>
    <row r="17" spans="2:8" ht="47.25" customHeight="1" x14ac:dyDescent="0.2">
      <c r="B17" s="72" t="s">
        <v>218</v>
      </c>
      <c r="C17" s="123">
        <v>57</v>
      </c>
      <c r="D17" s="123">
        <v>88</v>
      </c>
      <c r="E17" s="123">
        <v>100</v>
      </c>
      <c r="F17" s="119"/>
      <c r="G17" s="124">
        <f t="shared" si="0"/>
        <v>81.666666666666671</v>
      </c>
      <c r="H17" s="135"/>
    </row>
    <row r="18" spans="2:8" ht="54" customHeight="1" x14ac:dyDescent="0.2">
      <c r="B18" s="72" t="s">
        <v>230</v>
      </c>
      <c r="C18" s="123">
        <v>100</v>
      </c>
      <c r="D18" s="123">
        <v>29</v>
      </c>
      <c r="E18" s="123">
        <v>13</v>
      </c>
      <c r="F18" s="119"/>
      <c r="G18" s="124">
        <f t="shared" si="0"/>
        <v>47.333333333333336</v>
      </c>
      <c r="H18" s="134"/>
    </row>
    <row r="19" spans="2:8" ht="47.25" customHeight="1" x14ac:dyDescent="0.2">
      <c r="B19" s="72" t="s">
        <v>253</v>
      </c>
      <c r="C19" s="123">
        <v>100</v>
      </c>
      <c r="D19" s="123">
        <v>52</v>
      </c>
      <c r="E19" s="123">
        <v>0</v>
      </c>
      <c r="F19" s="119"/>
      <c r="G19" s="124">
        <f t="shared" si="0"/>
        <v>50.666666666666664</v>
      </c>
      <c r="H19" s="134"/>
    </row>
    <row r="20" spans="2:8" ht="42.75" customHeight="1" x14ac:dyDescent="0.2">
      <c r="B20" s="72" t="s">
        <v>648</v>
      </c>
      <c r="C20" s="123">
        <v>60</v>
      </c>
      <c r="D20" s="123">
        <v>75</v>
      </c>
      <c r="E20" s="123">
        <v>100</v>
      </c>
      <c r="F20" s="119"/>
      <c r="G20" s="124">
        <f t="shared" si="0"/>
        <v>78.333333333333329</v>
      </c>
      <c r="H20" s="135"/>
    </row>
    <row r="21" spans="2:8" ht="45.75" customHeight="1" x14ac:dyDescent="0.2">
      <c r="B21" s="73" t="s">
        <v>266</v>
      </c>
      <c r="C21" s="125">
        <v>67</v>
      </c>
      <c r="D21" s="125">
        <v>81</v>
      </c>
      <c r="E21" s="126">
        <v>100</v>
      </c>
      <c r="F21" s="119"/>
      <c r="G21" s="127">
        <f t="shared" si="0"/>
        <v>82.666666666666671</v>
      </c>
      <c r="H21" s="135"/>
    </row>
    <row r="22" spans="2:8" ht="45.75" customHeight="1" x14ac:dyDescent="0.25">
      <c r="C22" s="128">
        <v>66</v>
      </c>
      <c r="D22" s="128">
        <f>AVERAGE(D6:D21)</f>
        <v>64.3125</v>
      </c>
      <c r="E22" s="128">
        <f>AVERAGE(E6:E21)</f>
        <v>88.3125</v>
      </c>
      <c r="F22" s="129"/>
      <c r="G22" s="128">
        <f>AVERAGE(G6:G21)</f>
        <v>72.5</v>
      </c>
      <c r="H22" s="136"/>
    </row>
    <row r="23" spans="2:8" ht="45.75" customHeight="1" x14ac:dyDescent="0.25">
      <c r="C23" s="130"/>
      <c r="D23" s="131"/>
      <c r="E23" s="131"/>
      <c r="F23" s="131"/>
      <c r="G23" s="131"/>
      <c r="H23" s="133"/>
    </row>
    <row r="24" spans="2:8" ht="57.75" customHeight="1" x14ac:dyDescent="0.25">
      <c r="C24" s="132"/>
    </row>
  </sheetData>
  <mergeCells count="4">
    <mergeCell ref="G3:H3"/>
    <mergeCell ref="G4:H4"/>
    <mergeCell ref="G5:H5"/>
    <mergeCell ref="B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Mapa de Riesgos Gestión V2</vt:lpstr>
      <vt:lpstr>Tipos de riesgos ANT V2 2017</vt:lpstr>
      <vt:lpstr>Análisis global ANT V2</vt:lpstr>
      <vt:lpstr>Riesgo residual por Proceso V2</vt:lpstr>
      <vt:lpstr>IGR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Carlos Orozco Zequeda</dc:creator>
  <cp:lastModifiedBy>Jorge Andres Merizalde Maldonado</cp:lastModifiedBy>
  <cp:lastPrinted>2017-03-09T19:10:26Z</cp:lastPrinted>
  <dcterms:created xsi:type="dcterms:W3CDTF">2017-02-14T13:15:27Z</dcterms:created>
  <dcterms:modified xsi:type="dcterms:W3CDTF">2017-11-17T20:02:41Z</dcterms:modified>
</cp:coreProperties>
</file>