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GESTORES_OCI\3. Informes de Seguimientos\10. Gobierno Digital\Preliminar\"/>
    </mc:Choice>
  </mc:AlternateContent>
  <bookViews>
    <workbookView xWindow="0" yWindow="0" windowWidth="28800" windowHeight="12030" tabRatio="795" firstSheet="4" activeTab="4"/>
  </bookViews>
  <sheets>
    <sheet name="Inicio" sheetId="16" state="hidden" r:id="rId1"/>
    <sheet name="Instrucciones" sheetId="14" state="hidden" r:id="rId2"/>
    <sheet name="Autodiagnóstico" sheetId="15" state="hidden" r:id="rId3"/>
    <sheet name="Gráficas" sheetId="17" state="hidden" r:id="rId4"/>
    <sheet name="Seguimiento Política" sheetId="8" r:id="rId5"/>
  </sheets>
  <externalReferences>
    <externalReference r:id="rId6"/>
    <externalReference r:id="rId7"/>
  </externalReferences>
  <definedNames>
    <definedName name="_xlnm._FilterDatabase" localSheetId="4" hidden="1">'Seguimiento Política'!$C$5:$M$84</definedName>
    <definedName name="Acciones_Categoría_3">'[1]Ponderaciones y parámetros'!$K$6:$N$6</definedName>
    <definedName name="Nombre" localSheetId="1">#REF!</definedName>
    <definedName name="Nombre">#REF!</definedName>
    <definedName name="Simulador">[1]Listas!$B$2:$B$4</definedName>
  </definedNames>
  <calcPr calcId="162913"/>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F64" i="8" l="1"/>
  <c r="F42" i="8"/>
  <c r="E39" i="8" l="1"/>
  <c r="E36" i="8" l="1"/>
  <c r="E35" i="8"/>
  <c r="E31" i="8"/>
  <c r="E61" i="8" l="1"/>
  <c r="E56" i="8" l="1"/>
  <c r="E41" i="8" l="1"/>
  <c r="F52" i="8" l="1"/>
  <c r="E19" i="8" l="1"/>
  <c r="F44" i="8" l="1"/>
  <c r="E25" i="8" l="1"/>
  <c r="E7" i="8" l="1"/>
  <c r="E73" i="8" l="1"/>
  <c r="E44" i="8" l="1"/>
  <c r="E9" i="8"/>
  <c r="F22" i="15" l="1"/>
  <c r="F10" i="15"/>
  <c r="F16" i="15"/>
  <c r="F17" i="15"/>
  <c r="K59" i="17" s="1"/>
  <c r="F18" i="15"/>
  <c r="F26" i="15"/>
  <c r="M82" i="17" s="1"/>
  <c r="F33" i="15"/>
  <c r="F38" i="15"/>
  <c r="M108" i="17" s="1"/>
  <c r="F42" i="15"/>
  <c r="F46" i="15"/>
  <c r="F52" i="15"/>
  <c r="M111" i="17" s="1"/>
  <c r="F58" i="15"/>
  <c r="M112" i="17" s="1"/>
  <c r="F59" i="15"/>
  <c r="F63" i="15"/>
  <c r="M114" i="17" s="1"/>
  <c r="F69" i="15"/>
  <c r="F80" i="15"/>
  <c r="M135" i="17" s="1"/>
  <c r="F90" i="15"/>
  <c r="F84" i="8"/>
  <c r="F83" i="8"/>
  <c r="F82" i="8"/>
  <c r="F81" i="8"/>
  <c r="F80" i="8"/>
  <c r="F79" i="8"/>
  <c r="F78" i="8"/>
  <c r="F77" i="8"/>
  <c r="F75" i="8"/>
  <c r="F72" i="8"/>
  <c r="F70" i="8"/>
  <c r="F69" i="8"/>
  <c r="F67" i="8"/>
  <c r="F66" i="8"/>
  <c r="F65" i="8"/>
  <c r="F63" i="8"/>
  <c r="F62" i="8"/>
  <c r="F61" i="8"/>
  <c r="F58" i="8"/>
  <c r="F57" i="8"/>
  <c r="F8" i="8"/>
  <c r="F56" i="8"/>
  <c r="E58" i="8"/>
  <c r="E10" i="8"/>
  <c r="K137" i="17"/>
  <c r="K136" i="17"/>
  <c r="K135" i="17"/>
  <c r="K134" i="17"/>
  <c r="K130" i="17"/>
  <c r="L130" i="17"/>
  <c r="M113" i="17"/>
  <c r="M109" i="17"/>
  <c r="K114" i="17"/>
  <c r="K113" i="17"/>
  <c r="K112" i="17"/>
  <c r="K111" i="17"/>
  <c r="K110" i="17"/>
  <c r="K109" i="17"/>
  <c r="K108" i="17"/>
  <c r="K107" i="17"/>
  <c r="K103" i="17"/>
  <c r="L103" i="17"/>
  <c r="K84" i="17"/>
  <c r="K83" i="17"/>
  <c r="K82" i="17"/>
  <c r="K81" i="17"/>
  <c r="K77" i="17"/>
  <c r="L77" i="17"/>
  <c r="K58" i="17"/>
  <c r="I60" i="17"/>
  <c r="I59" i="17"/>
  <c r="I58" i="17"/>
  <c r="I57" i="17"/>
  <c r="K54" i="17"/>
  <c r="J37" i="17"/>
  <c r="J36" i="17"/>
  <c r="J35" i="17"/>
  <c r="J34" i="17"/>
  <c r="K60" i="17"/>
  <c r="M81" i="17"/>
  <c r="F29" i="15"/>
  <c r="M83" i="17" s="1"/>
  <c r="F31" i="15"/>
  <c r="M84" i="17" s="1"/>
  <c r="M107" i="17"/>
  <c r="F83" i="15"/>
  <c r="M136" i="17" s="1"/>
  <c r="M137" i="17"/>
  <c r="F55" i="8"/>
  <c r="F53" i="8"/>
  <c r="F51" i="8"/>
  <c r="F50" i="8"/>
  <c r="F49" i="8"/>
  <c r="F48" i="8"/>
  <c r="F47" i="8"/>
  <c r="F46" i="8"/>
  <c r="F45" i="8"/>
  <c r="F43" i="8"/>
  <c r="F41" i="8"/>
  <c r="F40" i="8"/>
  <c r="F39" i="8"/>
  <c r="F38" i="8"/>
  <c r="F37" i="8"/>
  <c r="F36" i="8"/>
  <c r="F35" i="8"/>
  <c r="F34" i="8"/>
  <c r="F33" i="8"/>
  <c r="F32" i="8"/>
  <c r="F31" i="8"/>
  <c r="F30" i="8"/>
  <c r="F29" i="8"/>
  <c r="F28" i="8"/>
  <c r="F27" i="8"/>
  <c r="F26" i="8"/>
  <c r="F24" i="8"/>
  <c r="F23" i="8"/>
  <c r="F22" i="8"/>
  <c r="F19" i="8"/>
  <c r="F18" i="8"/>
  <c r="F17" i="8"/>
  <c r="F16" i="8"/>
  <c r="F15" i="8"/>
  <c r="F14" i="8"/>
  <c r="F13" i="8"/>
  <c r="F11" i="8"/>
  <c r="F10" i="8"/>
  <c r="E24" i="8"/>
  <c r="E23" i="8"/>
  <c r="E14" i="8"/>
  <c r="E84" i="8"/>
  <c r="E80" i="8"/>
  <c r="E83" i="8"/>
  <c r="E81" i="8"/>
  <c r="E82" i="8"/>
  <c r="E57" i="8"/>
  <c r="E79" i="8"/>
  <c r="E74" i="8"/>
  <c r="E75" i="8"/>
  <c r="E76" i="8"/>
  <c r="E77" i="8"/>
  <c r="E78" i="8"/>
  <c r="E68" i="8"/>
  <c r="E69" i="8"/>
  <c r="E70" i="8"/>
  <c r="E71" i="8"/>
  <c r="E72" i="8"/>
  <c r="E45" i="8"/>
  <c r="E46" i="8"/>
  <c r="E47" i="8"/>
  <c r="E48" i="8"/>
  <c r="E49" i="8"/>
  <c r="E50" i="8"/>
  <c r="E51" i="8"/>
  <c r="E52" i="8"/>
  <c r="E53" i="8"/>
  <c r="E54" i="8"/>
  <c r="E55" i="8"/>
  <c r="E59" i="8"/>
  <c r="E60" i="8"/>
  <c r="E62" i="8"/>
  <c r="E63" i="8"/>
  <c r="E64" i="8"/>
  <c r="E65" i="8"/>
  <c r="E66" i="8"/>
  <c r="E67" i="8"/>
  <c r="E12" i="8"/>
  <c r="E30" i="8"/>
  <c r="E21" i="8"/>
  <c r="E22" i="8"/>
  <c r="E8" i="8"/>
  <c r="E11" i="8"/>
  <c r="E13" i="8"/>
  <c r="E15" i="8"/>
  <c r="E16" i="8"/>
  <c r="E17" i="8"/>
  <c r="E18" i="8"/>
  <c r="E20" i="8"/>
  <c r="E26" i="8"/>
  <c r="E27" i="8"/>
  <c r="E28" i="8"/>
  <c r="E29" i="8"/>
  <c r="E32" i="8"/>
  <c r="E33" i="8"/>
  <c r="E34" i="8"/>
  <c r="E37" i="8"/>
  <c r="E38" i="8"/>
  <c r="E40" i="8"/>
  <c r="E42" i="8"/>
  <c r="E43" i="8"/>
  <c r="L54" i="17"/>
  <c r="I12" i="17"/>
  <c r="K57" i="17"/>
  <c r="D10" i="15" l="1"/>
  <c r="L34" i="17" s="1"/>
  <c r="D69" i="15"/>
  <c r="L37" i="17" s="1"/>
  <c r="D22" i="15"/>
  <c r="L35" i="17" s="1"/>
  <c r="M134" i="17"/>
  <c r="D33" i="15"/>
  <c r="L36" i="17" s="1"/>
  <c r="M110" i="17"/>
  <c r="G6" i="15" l="1"/>
  <c r="K12" i="17" s="1"/>
</calcChain>
</file>

<file path=xl/sharedStrings.xml><?xml version="1.0" encoding="utf-8"?>
<sst xmlns="http://schemas.openxmlformats.org/spreadsheetml/2006/main" count="739" uniqueCount="447">
  <si>
    <t>GUÍAS Y NORMAS TÉCNICAS</t>
  </si>
  <si>
    <t>BUENAS PRÁCTICAS E INNOVACIÓN</t>
  </si>
  <si>
    <t>MARCO JURÍDICO</t>
  </si>
  <si>
    <t>Puntaje actual</t>
  </si>
  <si>
    <t>ACTIVIDADES DE GESTIÓN</t>
  </si>
  <si>
    <t/>
  </si>
  <si>
    <t>ENTIDAD</t>
  </si>
  <si>
    <t>INSTRUCCIONES DE DILIGENCIAMIENTO</t>
  </si>
  <si>
    <t>Variable</t>
  </si>
  <si>
    <t>Rangos</t>
  </si>
  <si>
    <t>PUNTAJE 
(0 - 100)</t>
  </si>
  <si>
    <t>Calificación</t>
  </si>
  <si>
    <t>Niveles</t>
  </si>
  <si>
    <t>-</t>
  </si>
  <si>
    <t>Puntaje</t>
  </si>
  <si>
    <t>Nivel</t>
  </si>
  <si>
    <t>Color</t>
  </si>
  <si>
    <t>0 - 20</t>
  </si>
  <si>
    <t>21 - 40</t>
  </si>
  <si>
    <t>41 - 60</t>
  </si>
  <si>
    <t>61- 80</t>
  </si>
  <si>
    <t>81- 100</t>
  </si>
  <si>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</si>
  <si>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CALIFICACIÓN </t>
  </si>
  <si>
    <t>CALIFICACIÓN TOTAL</t>
  </si>
  <si>
    <t>CATEGORÍA</t>
  </si>
  <si>
    <t>Para la calificación, se estableció una escala de 5 niveles así:</t>
  </si>
  <si>
    <t>Está compuesto por las siguientes columnas:</t>
  </si>
  <si>
    <t xml:space="preserve">Cuando finalice de calificar las actividades de gestión, podrá ver de manera gráfica los principales resultados, haciendo click en el botón GRÁFICAS, o regresar al menú principal. </t>
  </si>
  <si>
    <t>Gráficas:</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</si>
  <si>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</si>
  <si>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PUNTAJE</t>
  </si>
  <si>
    <t>INICIO</t>
  </si>
  <si>
    <t>3. Calificación por categorías:</t>
  </si>
  <si>
    <t xml:space="preserve">AUTODIAGNÓSTICO DE GESTIÓN </t>
  </si>
  <si>
    <t xml:space="preserve">Esta hoja contiene un cuadro que le permitirá establecer una planeación y una ruta de acción, con base en las actividades de gestión que fueron evaluadas. </t>
  </si>
  <si>
    <t>Guías normas y técnicas</t>
  </si>
  <si>
    <t>Buenas prácticas e innovación</t>
  </si>
  <si>
    <t>Para ello, el cuadro está dividido en 2 secciones:</t>
  </si>
  <si>
    <t>1. Documentación y guías de referencia (color gris): contiene toda la información y documentos de consulta que pueden ser útiles y deben ser de conocimiento</t>
  </si>
  <si>
    <t xml:space="preserve">Aunque el cuadro puede ser diligenciado en su totalidad, se recomienda iniciar y darle prioridad a aquellas actividades que obtuvieron menores puntajes y que se encuentran en color rojo, naranja y amarillo. </t>
  </si>
  <si>
    <t>1. Calificación total:</t>
  </si>
  <si>
    <t>CATEGORÍAS</t>
  </si>
  <si>
    <t xml:space="preserve">Seguridad y privacidad de la información </t>
  </si>
  <si>
    <t xml:space="preserve">TIC para Gobierno Abierto </t>
  </si>
  <si>
    <t>COMPONENTES</t>
  </si>
  <si>
    <t>Indicadores de resultado 
Componente TIC para Gobierno abierto</t>
  </si>
  <si>
    <t>Indicadores de Resultado
TIC para Servicios</t>
  </si>
  <si>
    <t xml:space="preserve">TIC para Servicios </t>
  </si>
  <si>
    <t xml:space="preserve">Indicadores de resultado TIC para la Gestión </t>
  </si>
  <si>
    <t>Indique el porcentaje de sistemas de información que cuentan con mecanismos de auditoria y trazabilidad respecto del total de sistemas de información de la entidad</t>
  </si>
  <si>
    <t>TIC para la gestión</t>
  </si>
  <si>
    <t>Indicadores de Proceso
Logro: Definición del marco de seguridad y privacidad de la información y de los sistemas de información</t>
  </si>
  <si>
    <t xml:space="preserve">Indicadores de Proceso 
Logro: Transparencia </t>
  </si>
  <si>
    <t>Indicadores de Proceso
Logro: Colaboración</t>
  </si>
  <si>
    <t>Indicadores de Proceso
Logro: Participación</t>
  </si>
  <si>
    <t>Indicadores de Proceso
Logro: Servicios centrados en el usuario</t>
  </si>
  <si>
    <t>Indicadores de Proceso
Logro: Sistema integrado de PQRD</t>
  </si>
  <si>
    <t xml:space="preserve">Indicadores de Proceso
Logro: Trámites y servicios en línea </t>
  </si>
  <si>
    <t>Indicadores de Proceso
Logro: Estrategia de TI</t>
  </si>
  <si>
    <t>Indicadores de Proceso
Logro: Gobierno de TI</t>
  </si>
  <si>
    <t>Indicadores de Proceso Logro: Información</t>
  </si>
  <si>
    <t>Indicadores de Proceso
Logro: Sistemas de Información</t>
  </si>
  <si>
    <t xml:space="preserve">Indicadores de Proceso  Logro: Servicios Tecnológicos
</t>
  </si>
  <si>
    <t>Indicador de Proceso
Logro: Uso y Apropiación</t>
  </si>
  <si>
    <t>Indicador de Proceso
Logro: Capacidades Institucionales</t>
  </si>
  <si>
    <t>Indicadores de Proceso
Logro: Plan de seguridad y privacidad de la información y de los sistemas de información</t>
  </si>
  <si>
    <t xml:space="preserve">
</t>
  </si>
  <si>
    <t xml:space="preserve">Guía de Usabilidad:  
http://estrategia.gobiernoenlinea.gov.co/623/articles-8237_guia_usabilidad.pdf
</t>
  </si>
  <si>
    <t>Lineamientos para la rendición de cuentas por medios electrónicos: http://estrategia.gobiernoenlinea.gov.co/623/articles-8248_lineamientos_rendicion.pdf</t>
  </si>
  <si>
    <t>Guía de datos abiertos en Colombia: http://estrategia.gobiernoenlinea.gov.co/623/articles-8248_Guia_Apertura_Datos.pdf</t>
  </si>
  <si>
    <t xml:space="preserve">Guia de innovación: http://estrategia.gobiernoenlinea.gov.co/623/articles-8250_Guiainnovacion.pdf </t>
  </si>
  <si>
    <t xml:space="preserve">NTC 5854 de 2012
Accesibilidad a páginas web
</t>
  </si>
  <si>
    <t>Guía de caracterización de ciudadanos, usuarios y grupos de interés: https://colaboracion.dnp.gov.co/CDT/Programa%20Nacional%20del%20Servicio%20al%20Ciudadano/Guia%20de%20Caracterizaci%C3%B3n%20de%20Ciudadanos.pdf</t>
  </si>
  <si>
    <t>Guía de atención al ciudadanocliente por múltiples canales: http://estrategia.gobiernoenlinea.gov.co/623/articles-7995_archivo_pdf.pdf</t>
  </si>
  <si>
    <t>Lineamientos para el diseño e implementación de mediciones de percepción y expectativas ciudadanas: http://estrategia.gobiernoenlinea.gov.co/623/articles-8237_medicion_percepcion.pdf</t>
  </si>
  <si>
    <t>Norma Técnica Colombiana NTC 5854
Guía Interactiva de la Norma Técnica de Accesibilidad 5854 http://ntc5854.accesibilidadweb.co/</t>
  </si>
  <si>
    <t xml:space="preserve">Anexo 1 - Resolución 3564 de 2015 - Reglamenta aspectos relacionados con la Ley de Transparencia y Acceso a la Información Pública: http://estrategia.gobiernoenlinea.gov.co/623/articles-8240_esquema_ley1712.pdf
Decreto Reglamentario Único 1081 de 2015 - Reglamento sobre la gestión de la información pública: http://www.alcaldiabogota.gov.co/sisjur/normas/Norma1.jsp?i=60556
Título 9 - Decreto 1078 de 2015 - Decreto Único Reglamentario del Sector de Tecnologías de la Información y las Comunicaciones: http://www.mintic.gov.co/portal/604/articles-9528_documento.pdf
Ley 1712 de 2014 - Ley de Transparencia y acceso a la información pública: http://www.mintic.gov.co/portal/604/articles-7147_documento.pdf
Ley 57 de 1985 -Publicidad de los actos y documentos oficiales: http://www.secretariasenado.gov.co/senado/basedoc/ley_1712_2014.html
Ley 594 de 2000 - Ley General de Archivos: http://www.alcaldiabogota.gov.co/sisjur/normas/Norma1.jsp?i=4275
</t>
  </si>
  <si>
    <t>Título 9 - Decreto 1078 de 2015 - Decreto Único Reglamentario del Sector de Tecnologías de la Información y las Comunicaciones: http://www.mintic.gov.co/portal/604/articles-9528_documento.pdf</t>
  </si>
  <si>
    <t>Título 9 - Decreto 1078 de 2015 - Decreto Único Reglamentario del Sector de Tecnologías de la Información y las Comunicaciones: http://www.mintic.gov.co/portal/604/articles-9528_documento.pdf
Ley Estatutaria 1757 de 2015 - Promoción y protección del derecho a la participación democrática: http://wp.presidencia.gov.co/sitios/normativa/leyes/Documents/LEY%201757%20DEL%2006%20DE%20JULIO%20DE%202015.pdf</t>
  </si>
  <si>
    <t>Se realizaron publicaciones o aplicaciones a partir de los datos abiertos por la entidad, durante el periodo evaluado</t>
  </si>
  <si>
    <t>Indique el porcentaje de conjuntos de datos abiertos estratégicos publicados respecto del total de conjuntos de datos estratégicos identificados, durante el periodo evaluado</t>
  </si>
  <si>
    <t xml:space="preserve">Guía desarrollo ejercicios de participación: http://estrategia.gobiernoenlinea.gov.co/623/articles-8249_anexo_ejercicios.pdf
Gobierno en redes: http://estrategia.gobiernoenlinea.gov.co/623/articles-8248_recurso_3.pdf; 
Protocolo de Interacción en redes sociales: http://estrategia.gobiernoenlinea.gov.co/623/articles-8248_recurso_4.pdf
Protocolo Google &amp; Hangouts: http://estrategia.gobiernoenlinea.gov.co/623/articles-8248_recurso_5.pdf
</t>
  </si>
  <si>
    <t>Manual de Gobierno en línea: http://estrategia.gobiernoenlinea.gov.co/623/w3-propertyvalue-8013.html</t>
  </si>
  <si>
    <t>Título 9 - Decreto 1078 de 2015 - Decreto Único Reglamentario del Sector de Tecnologías de la Información y las Comunicaciones: http://www.mintic.gov.co/portal/604/articles-9528_documento.pdf
Ley estatutaria 1618 de 2013: Ejercicio pleno de las personas con discapacidad</t>
  </si>
  <si>
    <t xml:space="preserve">Título 9 - Decreto 1078 de 2015 - Decreto Único Reglamentario del Sector de Tecnologías de la Información y las Comunicaciones: http://www.mintic.gov.co/portal/604/articles-9528_documento.pdf
Acuerdo 03 de 2015 del Archivo General de la Nacion Llineamientos generales sobre la gestión de documentos electronicos: http://www.archivogeneral.gov.co/normatividad/files/original/7da4144544682a4873743561ea4c505a.pdf
Decreto 019 de 2012 - Suprimir o reformar regulaciones, procedimientos y trámites innecesarios existentes en la Administración Pública: http://www.mintic.gov.co/portal/604/w3-article-3567.html
Decreto 2364 de 2012 - Firma electrónica: http://wsp.presidencia.gov.co/Normativa/Decretos/2012/Documents/NOVIEMBRE/22/DECRETO%202364%20DEL%2022%20DE%20NOVIEMBRE%20DE%202012.pdf
Ley 962 de 2005 - Racionalización de trámites y procedimientos administrativos procedimientos administrativos: http://www.mintic.gov.co/portal/604/articles-3725_documento.pdf
Decreto 1747 de 2000 - Entidades de certificación, los certificados y las firmas digitales: http://www.alcaldiabogota.gov.co/sisjur/normas/Norma1.jsp?i=4277
Ley 527 de 1999 - Ley de Comercio Electrónico: http://www.alcaldiabogota.gov.co/sisjur/normas/Norma1.jsp?i=4276
Decreto Ley 2150 de 1995 - Suprimen y reforman regulaciones, procedimientos o trámites innecesarios existentes en la Administración Pública: http://www.alcaldiabogota.gov.co/sisjur/normas/Norma1.jsp?i=1208
</t>
  </si>
  <si>
    <t xml:space="preserve">Título 9 - Decreto 1078 de 2015 - Decreto Único Reglamentario del Sector de Tecnologías de la Información y las Comunicaciones: http://www.mintic.gov.co/portal/604/articles-9528_documento.pdf
Ley 1437 de 2011: Código de Procedimiento Administrativo y de lo Contencioso Administrativo: http://www.alcaldiabogota.gov.co/sisjur/normas/Norma1.jsp?i=41249
Acuerdo 03 de 2015 del Archivo General de la Nacion Llineamientos generales sobre la gestión de documentos electronicos: http://www.archivogeneral.gov.co/normatividad/files/original/7da4144544682a4873743561ea4c505a.pdf
</t>
  </si>
  <si>
    <t>Guía desarrollo ejercicios de participación: http://estrategia.gobiernoenlinea.gov.co/623/articles-8249_anexo_ejercicios.pdf
Gobierno en redes, disponible en: http://estrategia.gobiernoenlinea.gov.co/623/articles-8248_recurso_3.pdf; 
Protocolo de Interacción en redes sociales, disponible en http://estrategia.gobiernoenlinea.gov.co/623/articles-8248_recurso_4.pdf
Protocolo Google &amp; Hangouts, disponible en: http://estrategia.gobiernoenlinea.gov.co/623/articles-8248_recurso_5.pdf</t>
  </si>
  <si>
    <t xml:space="preserve">Guia de innovación abierta por medios electrónicos: http://estrategia.gobiernoenlinea.gov.co/623/articles-8250_Guiainnovacion.pdf 
</t>
  </si>
  <si>
    <t>Guía de atención al ciudadano/cliente por múltiples canales: http://estrategia.gobiernoenlinea.gov.co/623/articles-7995_archivo_pdf.pdf</t>
  </si>
  <si>
    <t>Guía para entender los Acuerdos Marco de Precios: https://www.colombiacompra.gov.co/sites/default/files/manuales/acuerdos_marco.pdf</t>
  </si>
  <si>
    <t>Indique el porcentaje de trámites y Otros Procedimientos Administrativos (OPA) en línea de la entidad que contaron con caracterización de usuarios respecto del total de trámites y servicios en línea, para el periodo evaluado</t>
  </si>
  <si>
    <t>Manual de Gobierno en línea: http://estrategia.gobiernoenlinea.gov.co/623/w3-propertyvalue-8013.html
Marco de Referencia de Arquitectura Empresarial para la Gestión de las Tecnologías de la Información a adoptar en las entidades del Estado Colombiano: http://www.mintic.gov.co/arquitecturati/630/w3-propertyvalue-8114.html</t>
  </si>
  <si>
    <t>Guía de uso del Lenguaje Común de Intercambio de Información http://estrategia.gobiernoenlinea.gov.co/623/articles-8240_Guia_Lenguaje.pdf</t>
  </si>
  <si>
    <t>Guía Cómo construir el catálogo de Componentes de Información del Marco de Referencia de Arquitectura Empresarial para la Gestión de TI: http://www.mintic.gov.co/arquitecturati/630/w3-article-47504.html</t>
  </si>
  <si>
    <t>Guía Técnica Básica de Información del Marco de Referencia de Arquitectura Empresarial para la Gestión de TI: http://www.mintic.gov.co/arquitecturati/630/w3-article-9253.html</t>
  </si>
  <si>
    <t>Guía del dominio de Gobierno TI del  Marco de Referencia de Arquitectura Empresarial para la Gestión de TI: http://www.mintic.gov.co/arquitecturati/630/w3-article-9267.html</t>
  </si>
  <si>
    <t>Guía General de un Proceso de AE del Marco de Referencia de Arquitectura Empresarial para la Gestión de TI del Estado Colombiano: http://www.mintic.gov.co/arquitecturati/630/articles-9435_Guia_Proceso.pdf</t>
  </si>
  <si>
    <t>Guía para la definición del portafolio de servicios de TI del Marco de Referencia de Arquitectura Empresarial para la Gestión de TI:http://www.mintic.gov.co/arquitecturati/630/w3-article-9482.html</t>
  </si>
  <si>
    <t xml:space="preserve">Guía para el diseño de un Plan Estratégico de las Tecnologías de Información: https://www.mintic.gov.co/portal/604/articles-15399_foto_marquesina.pdf
Guía General de Adopción del Marco de Referencia de Arquitectura Empresarial: http://www.mintic.gov.co/arquitecturati/630/articles-9434_Guia_Proceso.pdf
</t>
  </si>
  <si>
    <t>Guía de Indicadores del dominio de Estrategia del  Marco de Referencia de Arquitectura Empresarial para la Gestión de TI del Estado: http://www.mintic.gov.co/arquitecturati/630/articles-8827_indicadores.pdf</t>
  </si>
  <si>
    <t>Guía del dominio de Sistemas de Información del Marco de Referencia de Arquitectura Empresarial para la Gestión de TI: http://www.mintic.gov.co/arquitecturati/630/w3-article-9262.html</t>
  </si>
  <si>
    <t>Guía Técnica de Sistemas de Información - Trazabilidad del Marco de Referencia de Arquitectura Empresarial para la Gestión de TI.</t>
  </si>
  <si>
    <t>Guía del dominio de Servicios Tecnológicos del Marco de Referencia de Arquitectura Empresarial para la Gestión de TI: http://www.mintic.gov.co/arquitecturati/630/w3-article-9277.html</t>
  </si>
  <si>
    <t>Durante el periodo evaluado, la entidad implementó un programa de correcta disposición final de los residuos tecnológicos</t>
  </si>
  <si>
    <t>Guía del dominio de Uso y Apropiación del   Marco de Referencia de Arquitectura Empresarial para la Gestión de TI: http://www.mintic.gov.co/arquitecturati/630/w3-article-9281.html</t>
  </si>
  <si>
    <t>Guía No. 1 cero papel
en la administración pública: http://estrategia.gobiernoenlinea.gov.co/623/articles-8257_papel_buenaspracticas.pdf</t>
  </si>
  <si>
    <t>Antes de la automatización de procesos y/o procedimientos, la entidad hizo una revisión de estos desde la perspectiva funcional</t>
  </si>
  <si>
    <t>Indique el porcentaje de los objetivos alcanzados respecto del total de objetivos del PETI</t>
  </si>
  <si>
    <t>Indicadores de resultado Seguridad y Privacidad de la Información</t>
  </si>
  <si>
    <t>Guía de Roles y Responsabilidad de Seguridad de la Información: https://www.mintic.gov.co/gestionti/615/articles-5482_G4_Roles_responsabilidades.pdf</t>
  </si>
  <si>
    <t xml:space="preserve">Guía No 5 - Gestión De Activos: https://www.mintic.gov.co/gestionti/615/articles-5482_G5_Gestion_Clasificacion.pdf </t>
  </si>
  <si>
    <t xml:space="preserve">Guía No 5 - Gestión De Activos,  disponible en el siguiente enlace: https://www.mintic.gov.co/gestionti/615/articles-5482_G5_Gestion_Clasificacion.pdf 
</t>
  </si>
  <si>
    <t>Guía No 8 - Controles de Seguridad: https://www.mintic.gov.co/gestionti/615/articles-5482_G8_Controles_Seguridad.pdf</t>
  </si>
  <si>
    <t xml:space="preserve"> Guía No 8 - Controles de Seguridad, disponible en el siguiente enlace: https://www.mintic.gov.co/gestionti/615/articles-5482_G8_Controles_Seguridad.pdf</t>
  </si>
  <si>
    <t>Guía No 14 – plan de comunicación, sensibilización y capacitación: https://www.mintic.gov.co/gestionti/615/articles-5482_G14_Plan_comunicacion_sensibilizacion.pdf</t>
  </si>
  <si>
    <t>Guía No 14 – plan de comunicación, sensibilización y capacitación: https://www.mintic.gov.co/gestionti/615/articles-5482_G14_Plan_comunicacion_sensibilizacion.pdf.</t>
  </si>
  <si>
    <t xml:space="preserve">En el periodo evaluado, la entidad cuenta con un acto administrativo a través del cual se crean o se modifican las funciones del comité institucional de desarrollo administrativo o el que haga sus veces, donde se incluyen los temas de seguridad y privacidad de la información </t>
  </si>
  <si>
    <t>Guía No 16 – Evaluación del desempeño: http://www.mintic.gov.co/gestionti/615/articles-5482_G16_evaluaciondesempeno.pdf
Guía No 15 – Guía de Auditoría: https://www.mintic.gov.co/gestionti/615/articles-5482_G15_Auditoria.pdf</t>
  </si>
  <si>
    <t>Guía No 17 – Mejora Continua: https://www.mintic.gov.co/gestionti/615/articles-5482_G17_Mejora_continua.pdf</t>
  </si>
  <si>
    <t>La entidad contó con un proceso de identificación de infraestructura crítica, lo aplicó y comunicó los resultados a las partes interesadas</t>
  </si>
  <si>
    <t>La entidad intercambió información de incidentes de seguridad con la entidad cabeza de sector o de ser necesario con el Colcert.</t>
  </si>
  <si>
    <t>Indique el porcentaje de certificaciones y constancias de la entidad que podían hacerse en línea respecto del total de certificaciones y constancias que existían en la entidad</t>
  </si>
  <si>
    <t>Indique si el tiempo en promedio que demoró la entidad en corregir sus vulnerabilidades luego de ser reportadas por el COLCERT tardó:
a. Minutos
b. Horas
c. Días
d. Semanas
e. La entidad no ha recibido reporte de COLCERT</t>
  </si>
  <si>
    <t>Título 9 - Decreto 1078 de 2015 - Decreto Único Reglamentario del Sector de Tecnologías de la Información y las Comunicaciones: http://www.mintic.gov.co/portal/604/articles-9528_documento.pdf
Ley Estatutaria 1581 de 2012 - Protección de datos personales: http://www.alcaldiabogota.gov.co/sisjur/normas/Norma1.jsp?i=49981
Ley 1266 de 2008 - Disposiciones generales de habeas data y se regula el manejo de la información: http://www.alcaldiabogota.gov.co/sisjur/normas/Norma1.jsp?i=34488</t>
  </si>
  <si>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t>
    </r>
  </si>
  <si>
    <t>Indique el porcentaje de datos abiertos actualizados y difundidos respecto del total de datos estratégicos identificados en el periodo evaluado</t>
  </si>
  <si>
    <t>Indique el porcentaje de trámites y OPA en línea y parcialmente en línea de la entidad respecto del total de trámites y OPA inscritos en el SUIT</t>
  </si>
  <si>
    <t>Indique en una escala de 0 a 100 el nivel de satisfacción de los usuarios de sus trámites y servicios en línea, durante el periodo evaluado</t>
  </si>
  <si>
    <t>En relación con el catálogo de servicios de TI, la Entidad:
a. Lo tiene y está actualizado
b. Lo tiene y no está actualizado
c. No lo tiene o se encuentra en proceso de construcción</t>
  </si>
  <si>
    <t>Durante el periodo evaluado, la entidad usó una metodología para la gestión de proyectos de TI</t>
  </si>
  <si>
    <t>La entidad aplicó metodologías de evaluación de alternativas de solución y/o tendencias tecnológicas para la adquisición de servicios y/o soluciones de TI:
a. Siempre
b. Algunas veces
c. Nunca</t>
  </si>
  <si>
    <t>En el periodo evaluado, la entidad contó con un inventario de activos de información acorde a la metodología planteada
a. Sí
b. En Desarrollo/En proceso
c. No.</t>
  </si>
  <si>
    <t>En el periodo evaluado, la entidad realizó la identificación, análisis y evaluación de los riesgos de seguridad y privacidad de la información conforme a la metodología planteada
a. Sí
b. En Desarrollo/En Proceso
b. No</t>
  </si>
  <si>
    <t>Seleccione las fortalezas que la entidad ha mostrado frente a la implementación del Sistema de Gestión de Seguridad de la Información
a. Asignación presupuesto para la implementación del SGSI.
b. Asignación recurso humano altamente capacitado.
c. Identificación de los controles adecuados.
d. Definición de la implementación de las actividades o fases del SGSI.
e. Compromiso por parte de la Dirección y Coordinadores en el apoyo activo al MSPI, mostrando su importancia para la entidad.</t>
  </si>
  <si>
    <t>¿La entidad realizó durante el periodo evaluado seguimiento al uso de datos abiertos publicados?</t>
  </si>
  <si>
    <t>Durante el periodo evaluado se generaron soluciones o insumos para la solución de las problemáticas o necesidades de la entidad ,a partir de las acciones, iniciativas o ejercicios de colaboración con terceros usando medios electrónicos.</t>
  </si>
  <si>
    <t>Indique el porcentaje de ejercicios, iniciativas o acciones de participación que realizó la Entidad con la ciudadanía, usuarios o grupos de interés utilizando medios electrónicos para la consulta o toma de decisiones, respecto del total de ejercicios, iniciativas o acciones de participación que ha realizado la Entidad con la ciudadanía, usuarios o grupos de interés, durante el periodo evaluado.</t>
  </si>
  <si>
    <t>Durante el periodo evaluado, la entidad contó con un formulario en su página Web para la recepción de peticiones, quejas, reclamos y denuncias</t>
  </si>
  <si>
    <t>Durante el periodo evaluado, la entidad contó con un sistema de información para el registro ordenado y la gestión de Peticiones, Quejas, Reclamos y Denuncias  (PQRD) que centraliza todas las PQRD que ingresan por los diversos medios o canales</t>
  </si>
  <si>
    <t>La entidad formuló y actualizó el Plan Estratégico de Tecnologías de Información (PETI), de acuerdo con el marco de referencia de Arquitectura Empresarial del Estado</t>
  </si>
  <si>
    <t>La entidad incluyó en el  PETI:
a. El portafolio o mapa de ruta de los proyectos
b. La proyección del presupuesto, 
c. El entendimiento estratégico, 
d. El análisis de la situación actual, 
e. El plan de comunicaciones del PETI
f. Todos los dominios del Marco de Referencia.</t>
  </si>
  <si>
    <t>Seleccione las actividades realizadas por la entidad en materia de monitoreo de la Estrategia de Gobierno en línea:
a. Definición de indicadores de seguimiento y evaluación del PETI
b. Medición de indicadores del PETI
c. Formulación de acciones de mejora a partir de la medición de indicadores de seguimiento y evaluación del PETI</t>
  </si>
  <si>
    <t>Con respecto a Arquitectura Empresarial la Entidad:
a. Realizó ejercicios de arquitectura empresarial de toda la entidad.
b. Realizó ejercicios de arquitectura empresarial a nivel de uno proceso o más procesos de la entidad.
c. Se encuentra en proceso de ejecución</t>
  </si>
  <si>
    <t xml:space="preserve">Durante el periodo evaluado, la entidad incorporó en su esquema de gobierno de TI
a. Políticas de TI
b. Procesos de TI
c. Indicadores de TI
d. Instancias de decisión de TI
e. Roles y responsabilidades de TI 
f. Estructura organizacional del área de TI </t>
  </si>
  <si>
    <t xml:space="preserve">Indique el porcentaje de trámites y OPA total y parcialmente en línea de la entidad que cumplieron criterios de usabilidad respecto del total de trámites y servicios total y parcialmente en línea, para el periodo evaluado </t>
  </si>
  <si>
    <t>Indique el porcentaje de trámites y OPA parcial y totalmente en línea de la entidad que fueron promocionados para aumentar su uso, respecto del total de trámites y servicios total y parcialmente en línea, para el periodo evaluado</t>
  </si>
  <si>
    <t>Durante el periodo evaluado, los sistemas de información de la entidad cumplieron con características que permiten la apertura de sus datos</t>
  </si>
  <si>
    <t>Durante el periodo evaluado, la Entidad contó con mecanismos para asegurar la trazabilidad sobre las transacciones realizadas en los sistemas de información:
a Totalmente (Políticas y Parametrización en más del 90% de Sistemas de Información)
b Parcialmente (Políticas y parametrización entre el 50 y 90% de sus sistemas de información)
c Incipientemente (Políticas y parametrización en menos del 50% de sus sistemas de información)</t>
  </si>
  <si>
    <t>Indique el porcentaje de mantenimientos preventivos realizados a los servicios tecnológicos respecto del total de mantenimientos preventivos establecidos en el plan de mantenimiento de servicios tecnológicos</t>
  </si>
  <si>
    <t>En lo que respecta a  la política de seguridad y privacidad de la información:
a. Está establecida
b. Se encuentra alineada con los objetivos estratégicos de la entidad.
c. Define los objetivos y da alcance a todos los procesos de la entidad.
d. No se cuenta con una política de seguridad.</t>
  </si>
  <si>
    <t>En el periodo evaluado, la Entidad contó con:
a. Un avance del documento de la metodología para la gestión de los riesgos de seguridad y privacidad de la información.
b. Una metodología formalizada para la gestión de los riesgos de seguridad y privacidad de la información.
c. Un avance del plan de tratamiento del riesgo.
d. El plan de tratamiento del riesgo establecido.
e. La declaración de aplicabilidad en desarrollo.
f. La declaración de aplicabilidad definida.
g. Ninguna de las anteriores</t>
  </si>
  <si>
    <t>La entidad formuló un plan de capacitación, sensibilización y comunicación de las políticas y buenas prácticas que mitiguen los riesgos de seguridad de la información a los que están expuestos los funcionarios</t>
  </si>
  <si>
    <t>Señale los criterios de accesibilidad que cumplió la Entidad en su sitio Web, en el periodo evaluado:
a. Contenido no textual
b. Información y relaciones
c. Sugerencia significativa
d. Características sensoriales
e. Uso del color
f. Teclado
g. Sin trampas para el foco del teclado
h. Tiempo ajustable
i. Poner en pausa, detener, ocultar
j. Evitar bloques
k. Titulado de páginas
l. Orden del foco
m. Propósito de los enlaces (en contexto)
n. Idioma de la página
o. Al recibir el foco
p. Al recibir entradas
q. Identificación de errores
r. Etiquetas o instrucciones
s. Procesamiento
t. Nombre, función, valor
u. Ninguno de los anteriores</t>
  </si>
  <si>
    <t xml:space="preserve">
Indique el porcentaje de ejercicios de rendición de cuentas realizados por la entidad soportados en medios electrónicos respecto al total de ejercicios de rendición de cuentas realizados por la entidad durante el periodo evaluado
</t>
  </si>
  <si>
    <t>Durante el periodo evaluado, la entidad ofreció la posibilidad de realizar peticiones, quejas, reclamos y denuncias a través de dispositivos móviles</t>
  </si>
  <si>
    <t>Durante el periodo evaluado, hubo transferencia de conocimiento de los proveedores  y/o contratistas de TI hacia la Entidad.</t>
  </si>
  <si>
    <t>Del catalogó de componentes de información, la entidad ha documentado de acuerdo con el Marco de Referencia de Arquitectura empresarial:
a El Catálogo o directorio de datos (abiertos y georreferenciados)
b El Catálogo de Información
c El Catálogo de Servicios de información
d El Catálogo de Flujos de información</t>
  </si>
  <si>
    <t>Durante el periodo evaluado, la entidad usó el estándar GEL-XML en la implementación de servicios para el intercambio de información con otras entidades</t>
  </si>
  <si>
    <t>Durante el periodo evaluado, la entidad incorporó dentro de los contratos de desarrollo de sistemas de información, cláusulas que obliguen a  realizar transferencia de derechos de autor a su favor.</t>
  </si>
  <si>
    <t xml:space="preserve">Con respecto a la arquitectura de los sistemas de información, la entidad:
a. Elaboró el catálogo de sistemas de información 
b. Definió los diagramas de interacción e interoperabilidad de sus sistemas de información.
c. Documentó las arquitecturas de solución de sus sistemas de información.
</t>
  </si>
  <si>
    <t xml:space="preserve">Con respecto al ciclo de vida de los sistemas de información, la entidad:
a. Definió y aplicó metodologías para el diseño, desarrollo, implementación y despliegue de los sistemas de información.
b. Implementó actividades para la gestión del control de cambios sobre los sistemas de información.
c. Realizó mantenimientos preventivos y correctivos sobre los sistemas de información.
d. Estableció ambientes de pruebas y producción independientes, para asegurar la correcta funcionalidad de los sistemas de información.
</t>
  </si>
  <si>
    <t xml:space="preserve">La Entidad posee una arquitectura de servicios tecnológicos (arquitectura de infraestructura tecnológica):
a Documentada y no actualizada
b Documentada y actualizada
</t>
  </si>
  <si>
    <t xml:space="preserve">Con relación a los procesos de operación y mantenimiento preventivo y correctivo de los servicios tecnológicos, la Entidad:
a Implementó procesos de mantenimiento preventivo
b Implementó procesos de mantenimiento correctivo
c Implementó una mesa de servicios para el soporte y atención de incidentes y problemas de los servicios tecnológicos.
</t>
  </si>
  <si>
    <t xml:space="preserve">Con respecto a  la gestión y control de la calidad y seguridad de los servicios tecnológicos, la entidad:
a. Definió controles de calidad para los servicios tecnológicos.
b. Definió controles de seguridad para los servicios tecnológicos
c. Implementó controles de calidad para los servicios tecnológicos
d. Implementó controles de seguridad para los servicios tecnológicos
e. Definió indicadores para el seguimiento  de la efectividad de los controles de  calidad de los servicios tecnológicos.
f. Definió indicadores para el seguimiento de la efectividad de los controles de seguridad de los servicios tecnológicos.
</t>
  </si>
  <si>
    <t>Durante el periodo evaluado, la Entidad incorporó soluciones tecnológicas para la gestión de documentos con base en:
a El análisis de los procesos de la Entidad
b La reducción del uso del papel
c El programa de gestión documental de la entidad.
d Criterios de seguridad, disponibilidad y conservación de los documentos.</t>
  </si>
  <si>
    <t>Durante el periodo evaluado, la entidad implementó la política de reducción del uso del papel</t>
  </si>
  <si>
    <t xml:space="preserve">En el periodo evaluado la entidad realizó automatización de:
a. Procesos 
b. Procedimientos.
</t>
  </si>
  <si>
    <t>Indique el porcentaje de servicios de información dispuestos en la plataforma de interoperabilidad del Estado colombiano respecto del total de servicios de información a entidades externas identificadas en el catálogo de servicios de información de la entidad.</t>
  </si>
  <si>
    <t>¿Durante el periodo evaluado, cuál de las siguientes acciones realizó la Entidad?
a. Generó un documento de diagnóstico, donde se identifica de manera clara el estado actual de la entidad en la implementación de Seguridad y Privacidad de la Información. 
b. Determinó el estado actual de la  infraestructura tecnológica para desarrollar el plan de transición del protocolo IPv4 a IPv6.</t>
  </si>
  <si>
    <t>Durante el periodo evaluado, el documento o manual con las políticas de seguridad y privacidad de la información se encontraba:
a En construcción
b En revisión 
c En aprobación
d Revisado, Aprobado y divulgado por el comité institucional de desarrollo administrativo o el que haga sus veces.
e. No lo tiene</t>
  </si>
  <si>
    <t>En el periodo evaluado, la entidad cuenta con una metodología de gestión de activos de información donde se tienen en cuenta aspectos como: Cumplimiento legal, fechas de actualización, propietarios y criticidad de los activos.
a La metodología de gestión de activos de información está en construcción
b La metodología de gestión de activos de información está en revisión 
c La metodología de gestión de activos de información está en aprobación
d La metodología de gestión de activos de información está revisada, aprobada y divulgado por comité institucional de desarrollo administrativo o el que haga sus veces.
e No la tiene</t>
  </si>
  <si>
    <t>Seleccione las actividades realizadas por la entidad en materia de apropiación de la Estrategia de Gobierno en línea:
a. Divulgación de las políticas, buenas prácticas o directrices relacionadas con seguridad de la información a través de sitio Web o Intranet
b.  Divulgación de las políticas, buenas prácticas o directrices relacionadas con seguridad de la información a través de eventos especiales relacionados con seguridad.
c. Divulgación de las políticas, buenas prácticas o directrices relacionadas con seguridad de la información a través de medios físicos (Volantes, carteleras etc…)
d. Divulgación de las políticas, buenas prácticas o directrices relacionadas con seguridad de la información a través de  medios Digitales (e-learning, correo, pantallas, etc...)</t>
  </si>
  <si>
    <t>Respecto al plan de tratamiento de riesgos de seguridad y privacidad de la información, indique las acciones realizadas por la entidad:
a. Está construyendo el plan control operacional, en el cual se indica la metodología para implementar las medidas de seguridad definidas en el plan de tratamiento de riesgos.
b. Generó y aprobó el plan control operacional, en el cual se indica la metodología para implementar las medidas de seguridad definidas en el plan de tratamiento de riesgos
c. Está construyendo los informes relacionados con la implementación de los controles de seguridad y privacidad de la información
d.  Generó y aprobó los informes relacionados con la implementación de los controles de seguridad y privacidad de la información
e. Está definiendo los indicadores de gestión y cumplimiento que permitan identificar si la implementación del MSPI es eficiente, eficaz y efectiva
f. Definió y aprobó los indicadores de gestión y cumplimiento que permitan identificar si la implementación del MSPI es eficiente, eficaz y efectiva</t>
  </si>
  <si>
    <t xml:space="preserve">Seleccione las actividades realizadas por la entidad en materia de apropiación de la Estrategia de Gobierno en línea:
a.  Formulación del plan de comunicación, sensibilización y capacitación en lo referente a seguridad y privacidad de la información
b. Ejecución del plan de comunicación, sensibilización y capacitación en lo referente a seguridad y privacidad de la información, sin tener en cuenta la caracterización de grupos focales (Usuarios, Directivos, Técnicos y Terceros).
c. Ejecución del plan de comunicación, sensibilización y capacitación en lo referente a seguridad y privacidad de la información, con base en la caracterización de grupos focales (Usuarios, Directivos, Técnicos y Terceros).
</t>
  </si>
  <si>
    <t xml:space="preserve">Seleccione las actividades realizadas por la entidad en materia de monitoreo de la Estrategia de Gobierno en línea:
a. Revisión periódica de los compromisos establecidos para ejecutar el plan de tratamiento de riesgos a la seguridad de la información
b. Seguimiento a la efectividad de los controles a los riesgos a la seguridad de la información
c. Determinación de la eficacia en la gestión de incidentes de seguridad de la información en la entidad.
d. Formulación del plan de seguimiento, evaluación y análisis de resultados del MSPI, teniendo en cuenta los indicadores de gestión y cumplimiento.
e. Formulación de los planes de auditoria para la revisión y verificación de la gestión de la seguridad y privacidad de la información al interior de la entidad.
f. Seguimiento y control a la implementación del MSPI, por parte del comité institucional de desarrollo administrativo o el que haga sus veces
</t>
  </si>
  <si>
    <t>AYUDA</t>
  </si>
  <si>
    <t xml:space="preserve">2. Calificación por componentes: </t>
  </si>
  <si>
    <t>Categorías del componente 1:</t>
  </si>
  <si>
    <t>Categorías</t>
  </si>
  <si>
    <t>Categorías del componente 2:</t>
  </si>
  <si>
    <t>Calificacion</t>
  </si>
  <si>
    <t>Categorías del componente 3:</t>
  </si>
  <si>
    <t>categorías</t>
  </si>
  <si>
    <t>Categorías del componente 4:</t>
  </si>
  <si>
    <t>Categorias</t>
  </si>
  <si>
    <t>Indicadores de Proceso Logro: Monitoreo y mejoramiento continuo</t>
  </si>
  <si>
    <t>OTRO</t>
  </si>
  <si>
    <t>DISEÑE ALTERNATIVAS DE MEJORA</t>
  </si>
  <si>
    <t>MEJORAS A IMPLEMENTAR
(INCLUIR PLAZO DE LA IMPLEMENTACIÓN)</t>
  </si>
  <si>
    <t>EVALUACIÓN DE LA EFICACIA DE
LAS ACCIONES IMPLEMENTADAS</t>
  </si>
  <si>
    <t>AUTODIAGNÓSTICO</t>
  </si>
  <si>
    <t>PLAN DE ACCIÓN</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</si>
  <si>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</si>
  <si>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</si>
  <si>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t>Autodiagnóstico:</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</si>
  <si>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</si>
  <si>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</si>
  <si>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rPr>
        <b/>
        <sz val="11"/>
        <color theme="1"/>
        <rFont val="Arial"/>
        <family val="2"/>
      </rPr>
      <t xml:space="preserve">Categoría: </t>
    </r>
    <r>
      <rPr>
        <sz val="11"/>
        <color theme="1"/>
        <rFont val="Arial"/>
        <family val="2"/>
      </rPr>
      <t>corresponde a las acciones que la entidad debe contemplar para el avance de la respectiva política.</t>
    </r>
  </si>
  <si>
    <r>
      <rPr>
        <b/>
        <sz val="11"/>
        <color theme="1"/>
        <rFont val="Arial"/>
        <family val="2"/>
      </rPr>
      <t xml:space="preserve">Calificación: </t>
    </r>
    <r>
      <rPr>
        <sz val="11"/>
        <color theme="1"/>
        <rFont val="Arial"/>
        <family val="2"/>
      </rPr>
      <t xml:space="preserve">puntaje automatico obtenido como resultado de la autocalificación que haga en el avance de la política. </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</si>
  <si>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</si>
  <si>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</si>
  <si>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</si>
  <si>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</si>
  <si>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t>En esta hoja se podrán visualizar de una manera más clara y sencilla los resultados obtenidos.  Estas se generarán automáticamente una vez sea diligenciado el autodiagnóstico.</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</si>
  <si>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</si>
  <si>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</si>
  <si>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</si>
  <si>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Plan de Acción:</t>
  </si>
  <si>
    <t>Normatividad</t>
  </si>
  <si>
    <t>Otros</t>
  </si>
  <si>
    <t>Diseñar alternativas de mejora</t>
  </si>
  <si>
    <t>Definir las mejoras a implementar, incluyendo el plazo y los responsables de la implementación</t>
  </si>
  <si>
    <t>Evaluar la eficacia de las acciones implementadas y volver a diligenciar el autodiagnóstico</t>
  </si>
  <si>
    <r>
      <t xml:space="preserve">Ayuda: </t>
    </r>
    <r>
      <rPr>
        <sz val="11"/>
        <color theme="1"/>
        <rFont val="Arial"/>
        <family val="2"/>
      </rPr>
      <t>observaciones que debe tener en cuenta para la calificación de cada actividad.</t>
    </r>
  </si>
  <si>
    <r>
      <t xml:space="preserve">Si usted considera que alguna de las actividades </t>
    </r>
    <r>
      <rPr>
        <b/>
        <u/>
        <sz val="12"/>
        <color theme="1"/>
        <rFont val="Arial"/>
        <family val="2"/>
      </rPr>
      <t>no aplica</t>
    </r>
    <r>
      <rPr>
        <b/>
        <sz val="11"/>
        <color theme="1"/>
        <rFont val="Arial"/>
        <family val="2"/>
      </rPr>
      <t xml:space="preserve"> </t>
    </r>
    <r>
      <rPr>
        <sz val="11"/>
        <color theme="1"/>
        <rFont val="Arial"/>
        <family val="2"/>
      </rPr>
      <t>para su Entidad por sus características particulares, no diligencie puntaje. Por ejemplo, si en su entidad no se efectúan negociaciones colectivas por no haber sindicatos, en el ítem "Negociación Colectiva" usted no deberá ingresar ningún puntaje.</t>
    </r>
  </si>
  <si>
    <t xml:space="preserve">Señale las directrices de usabilidad que cumplió la Entidad en su sitio Web en el periodo evaluado: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tiene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su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v. Ninguno de los anteriores </t>
  </si>
  <si>
    <t>La entidad adelantó durante el periodo evaluado acciones, iniciativas o ejercicios de colaboración con terceros usando medios electrónicos para solucionar un problema de la Entidad</t>
  </si>
  <si>
    <t xml:space="preserve">De las actividades formuladas en la estrategia de participación ciudadana, señale cuáles se realizaron por medios electrónicos:
a. Rendición de cuentas
b. Elaboración de normatividad
c. Formulación de la planeación
d. Formulación de políticas, programas y proyectos
e. Ejecución de programas, proyectos y servicios
f.  Ejercicios de innovación abierta para la solución de problemas relacionados con sus funciones
g. Promoción del control social y veedurías ciudadanas
e. Ninguno de los anteriores
</t>
  </si>
  <si>
    <t>Indique el porcentaje de trámites y OPA en línea de la entidad que cumplieron criterios de accesibilidad respecto del total de trámites y servicios total y parcialmente en línea, para el periodo evaluado</t>
  </si>
  <si>
    <t>Con respecto a la optimización de las compras de TI, la entidad:
a. Utilizó Acuerdos Marco de Precios para bienes y servicios de TI
b. Utilizó contratos de agregación de demanda para bienes y servicios de TI.
c. Aplicó metodologías o casos de negocio y criterios para la selección y/o evaluación de soluciones de TI</t>
  </si>
  <si>
    <t>Con relación a la gestión y planeación de los componentes de información, la entidad:
a. Definió un esquema de gobierno de los componentes de información
b. Definió una metodología para el diseño de los componentes de Información
c. Definió un esquema para el análisis y aprovechamiento de los componentes de Información.
e. Ninguna de la anteriores</t>
  </si>
  <si>
    <t>Seleccione las actividades realizadas por la entidad en materia de monitoreo de la Estrategia de Gobierno en línea</t>
  </si>
  <si>
    <t>Seleccione las actividades realizadas por la entidad en materia de monitoreo de la Estrategia de Gobierno en línea:
a. Definición de un  programa y/o estrategia de calidad de los componentes de información institucional
b. Seguimiento del programa y/o estrategia de calidad de los componentes de información definido
c. Implementación de los controles de calidad de los datos en los sistemas de información
d. Definición de los indicadores y métricas para medir la calidad de los componentes de información
e. Ejercicios de diagnóstico y perfilamiento de la calidad de datos.
f. Definición y aplicación metodologías para medir la calidad de los componentes de información.</t>
  </si>
  <si>
    <t>Durante el periodo evaluado, la entidad implementó dentro de sus sistemas de información la guía de estilo y las especificaciones técnicas de usabilidad definidas por la Entidad y el Ministerio de TIC en sus:
a. Sistemas de información misionales
b. Sistemas de información de soporte
c. Sistemas de información estratégicos 
d. Portales digitales
e. Ninguna de las anteriores</t>
  </si>
  <si>
    <t>El catálogo de los sistemas de información es un inventario detallado y documentado que contiene las fichas técnicas de los sistemas de información de una institución.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Para obtener el puntaje, divida el número de actividades realizadas por la entidad, sobre el total de actividades evaluadas (3) enunciadas en los literales (a) hasta (c), y luego multiplique el resultado por 100.  En caso de no realizar ninguna de estas actividades, obtiene 0.</t>
  </si>
  <si>
    <t>Seleccione las actividades realizadas por la entidad en materia de monitoreo de la Estrategia de Gobierno en línea:
a. Definición de acuerdos de nivel de servicio para los servicios tecnológicos prestados por terceros.
b. Seguimiento a los acuerdos de nivel de servicio de los servicios tecnológicos prestados por terceros.
c. Implementación de herramientas de gestión para el monitoreo y generación de alarmas tempranas sobre la continuidad y disponibilidad de los servicios.
d. Proyección de la capacidad de los servicios tecnológicos</t>
  </si>
  <si>
    <t>La entidad desarrolló durante el periodo evaluado capacidades de gestión de TI que generen mayor eficiencia en la prestación del servicio al usuario (interno o externo)</t>
  </si>
  <si>
    <t>Para el periodo evaluado, el documento del plan de diagnóstico y estrategia de transición de IPv4 a IPv6, se encontraba:
a En construcción
b En revisión
c En aprobación
d Revisado, aprobado y divulgado por el comité institucional de desarrollo o el que haga sus veces.
e No lo tiene</t>
  </si>
  <si>
    <t>La entidad debe identificar sus fortalezas de acuerdo a las actividades realizadas para implementar los temas de seguridad y privacidad de la información incluyendo  IPv6.
FORMA DE ASIGNAR EL PUNTAJE:
Si la entidad realizó alguna de las acciones que están entre los numerales (a) hasta (e), obtiene un puntaje de 20. Si realizó 2 de estas acciones, obtiene 40. Si realizó 3 de estas acciones obtiene 60. Si realizó 4 de estas acciones, obtiene 80. Si realizó las 5 acciones, obtiene 100. Si no realizó ninguna de las acciones, obtiene 0.</t>
  </si>
  <si>
    <t>La Entidad debe definir un Plan de comunicación, sensibilización y capacitación que incluya la estrategia para que la seguridad de la información se convierta en cultura organizacional, al generar competencias y hábitos en todos los niveles (directivos, funcionarios, terceros) de la entidad.
Para estructurar dicho plan puede utilizar la Guía No 14 – plan de comunicación, sensibilización y capacitación, disponible en el siguiente enlace:: https://www.mintic.gov.co/gestionti/615/articles-5482_G14_Plan_comunicacion_sensibilizacion.pdf
FORMA DE ASIGNAR EL PUNTAJE:
Entidades del orden nacional y territorial: 
Si la Entidad realizó la Formulación del plan de comunicación, sensibilización y capacitación en lo referente a seguridad y privacidad de la información (opción a), obtiene 25. 
Si la entidad realizó la Formulación y la ejecución del plan de comunicación, sensibilización y capacitación en lo referente a seguridad y privacidad de la información, sin tener en cuenta la caracterización de grupos focales (Usuarios, Directivos, Técnicos y Terceros) (opciones a y b), obtiene 50.  
Si la entidad realizó la Formulación y la ejecución del plan de comunicación, sensibilización y capacitación en lo referente a seguridad y privacidad de la información con base en la caracterización de grupos focales (Usuarios, Directivos, Técnicos y Terceros) (opciones a y c), obtiene 100.
Si la entidad no tiene el plan de comunicación, sensibilización y capacitación en lo referente a seguridad y privacidad de la información, obtiene 0.</t>
  </si>
  <si>
    <t xml:space="preserve">Respecto a la implementación de acciones de mejora continua que garanticen el cumplimiento del plan de seguridad y privacidad de la Información, la entidad:
a. Determina las posibles acciones correctivas derivadas de los hallazgos o debilidades identificadas en la evaluación del desempeño de la seguridad y privacidad de la información al interior de la entidad
b. Implementa las acciones correctivas y los planes de mejora de la seguridad y privacidad de la información al interior de la entidad.
c. Determina si las acciones correctivas aplicadas son las adecuadas para gestionar los hallazgos y debilidades identificadas en seguridad y privacidad de la información al interior de la entidad. </t>
  </si>
  <si>
    <t>En relación con los 3 trámites/servicios en línea más demandados de la entidad, indique:
a. ¿Cuánto tiempo (en días) demoraba la entidad en entregar el trámite/servicio más demandado desde la recepción de la solicitud del usuario hasta la entrega del producto de dicha solicitud, cuando el trámite/servicio se ofrecía de forma presencial?
b. ¿Cuánto tiempo (en días) demora la entidad entregar el mismo trámite/servicio más demandado en línea, desde la recepción de la solicitud del usuario hasta la entrega del producto de dicha solicitud?
c. ¿Cuánto tiempo (en días) demoraba la entidad en entregar el segundo trámite/servicio más demandado desde la recepción de la solicitud del usuario hasta la entrega del producto de dicha solicitud, cuando el trámite/servicio se ofrecía de forma presencial?
d. ¿Cuánto tiempo (en días) demora la entidad entregar el mismo segundo trámite más demandado en línea, desde la recepción de la solicitud del usuario hasta la entrega del producto de dicha solicitud?
e.  ¿Cuánto tiempo (en días) demoraba la entidad en entregar el tercer trámite/servicio más demandado desde la recepción de la solicitud del usuario hasta la entrega del producto de dicha solicitud, cuando el trámite/servicio se ofrecía de forma presencial?
f. ¿Cuánto tiempo (en días) demora la entidad entregar el mismo tercer trámite más demandado en línea, desde la recepción de la solicitud del usuario hasta la entrega del producto de dicha solicitud?
g. ¿Cuánto pagaba el usuario a la entidad por realizar el primer trámite más demandado cuando debía hacerlo de forma presencial?
h. ¿Cuánto paga el usuario a la entidad por realizar el mismo primer trámite más demandado al hacerlo en línea?
i. ¿Cuánto pagaba el usuario a la entidad por realizar el segundo trámite más demandado cuando debía hacerlo de forma presencial?
j. ¿Cuánto paga el usuario a la entidad por realizar el mismo segundo trámite más demandado al hacerlo en línea?
k. ¿Cuánto pagaba el usuario a la entidad por realizar el tercer trámite más demandado cuando debía hacerlo de forma presencial?
l. ¿Cuánto paga el usuario a la entidad por realizar el mismo tercer trámite más demandado al hacerlo en línea?</t>
  </si>
  <si>
    <t>POLÍTICA GOBIERNO DIGITAL (ANTES GOBIERNO EN LÍNEA)</t>
  </si>
  <si>
    <t>AUTODIAGNÓSTICO DE GESTIÓN POLÍTICA DE GOBIERNO DIGITAL</t>
  </si>
  <si>
    <t>RESULTADOS POLÍTICA GOBIERNO DIGITAL</t>
  </si>
  <si>
    <t>PLAN DE IMPLEMENTACIÓN GOBIERNO DIGITAL</t>
  </si>
  <si>
    <t>2. Planeación y Ruta de acción (color narajna):  la idea es generar un plan de acción con base en el diagnóstico realizado. Los elementos mínimos que se proponen para ello, son:</t>
  </si>
  <si>
    <t>Durante el periodo evaluado, la entidad publicó su sitio web oficial, en la sección "transparencia y acceso a la información pública" la siguiente información:
a. Mecanismos para interponer PQRSD
b. Localización física, sucursales o regionales, horarios y días de atención al público
c. Funciones y deberes de la entidad
d. Organigrama de la entidad 
e. Directorio de información de servidores públicos, empleados y contratistas o enlace al SIGEP
f. Normatividad general y reglamentaria
g. Presupuesto vigente asignado
h. Ejecución presupuestal histórica anual
i. Plan Estratégico Institucional y Plan de Acción anual
j. Políticas y lineamientos o manuales G1
k. Planes estratégicos, sectoriales e institucionales según sea el caso
l. Plan anticorrupción y de atención al ciudadano 
m. Plan de gasto público
n. Proyectos de inversión en ejecución 
o. Mecanismos para la participación en la formulación de políticas
p. Informes de gestión, evaluación y auditoría
q. Entes de control que vigilan la entidad 
r. Planes de Mejoramiento (de organismos de control, internos y derivados de ejercicios de rendición de cuentas)
s. Publicación de la información contractual (o enlace SECOP)
t. Plan Anual de Adquisiciones (PAA)
u. Oferta de la entidad (Programas, servicios, trámites y otros procedimientos administrativos inscritos en el SUIT) 
v. Registro de Activos de Información
w. Índice de Información Clasificada y Reservada
x. Esquema de Publicación de Información
y. Programa de Gestión Documental
z. Tablas de Retención Documental
aa. Políticas de seguridad de la información del sitio web y protección de datos personales
ab. Respuestas de la entidad a las solicitudes de información 
ac. Directorio de agremiaciones, asociaciones, entidades del sector, grupos étnicos y otros grupos de interés
ad. Calendario de actividades 
ae. Informes de Rendición de Cuentas 
af. Ofertas de empleo
ag. Informes de empalme
ah. Preguntas y respuestas frecuentes</t>
  </si>
  <si>
    <r>
      <t xml:space="preserve">
En caso que quiera consultar mayor información sobre las obligaciones relacionadas con esta actividad, consulte las siguientes normas:
Anexo 1 - Resolución 3564 de 2015: Reglamenta aspectos relacionados con la Ley de Transparencia y Acceso a la Información Pública
Decreto Reglamentario Único 1081 de 2015: Reglamento sobre la gestión de la información pública
Título 9 - Decreto 1078 de 2015: Decreto Único Reglamentario del Sector de Tecnologías de la Información y las Comunicaciones
Ley 1712 de 2014 - Ley de Transparencia y acceso a la información pública
FORMA DE ASIGNAR EL PUNTAJE:
</t>
    </r>
    <r>
      <rPr>
        <b/>
        <sz val="10"/>
        <color rgb="FF002060"/>
        <rFont val="Arial"/>
        <family val="2"/>
      </rPr>
      <t xml:space="preserve">Entidades nacionales y territoriales: </t>
    </r>
    <r>
      <rPr>
        <sz val="10"/>
        <color rgb="FF002060"/>
        <rFont val="Arial"/>
        <family val="2"/>
      </rPr>
      <t xml:space="preserve">Para obtener el puntaje, divida el número de temas que publicó la entidad la entidad sobre el total de temas que debe publicar (34), enunciados en los literales (a) hasta (ah). Luego, multiplique el resultado por 100.
</t>
    </r>
  </si>
  <si>
    <r>
      <t xml:space="preserve">En caso de requerir mayor información sobre esta actividad, consulte:
* La Guía Interactiva de la Norma Técnica de Accesibilidad 5854, disponible en el siguiente enlace: http://ntc5854.accesibilidadweb.co/ 
* La Guía de Usabilidad, disponible en enl siguiente enlace: http://estrategia.gobiernoenlinea.gov.co/623/articles-8237_guia_usabilidad.pdf
FORMA DE ASIGNAR EL PUNTAJE:
</t>
    </r>
    <r>
      <rPr>
        <b/>
        <sz val="10"/>
        <color rgb="FF002060"/>
        <rFont val="Arial"/>
        <family val="2"/>
      </rPr>
      <t>En el caso de las entidades del orden nacional,</t>
    </r>
    <r>
      <rPr>
        <sz val="10"/>
        <color rgb="FF002060"/>
        <rFont val="Arial"/>
        <family val="2"/>
      </rPr>
      <t xml:space="preserve"> realice de forma independiente las siguientes operaciones:
1. Divida el número de criterios de accesibilidad que cumplió el sitio web de la entidad sobre el total de criterios evaluados (20) enunciados en los literales (a) hasta (t)., y luego, multiplique el resultado por 100.
2. Divida el número de criterios de usabilidad que cumplió el sitio web de la entidad sobre el total de criterios evaluados (21) enunciados en los literales (a) hasta (u) , y luego multiplique el resultado por 100.
Posteriormente, sume los resultados obtenidos en las 2 operaciones anteriores y divida el resultado entre dos.
</t>
    </r>
    <r>
      <rPr>
        <b/>
        <sz val="10"/>
        <color rgb="FF002060"/>
        <rFont val="Arial"/>
        <family val="2"/>
      </rPr>
      <t>En el caso de las entidades del orden territorial,</t>
    </r>
    <r>
      <rPr>
        <sz val="10"/>
        <color rgb="FF002060"/>
        <rFont val="Arial"/>
        <family val="2"/>
      </rPr>
      <t xml:space="preserve">  realice de forma independiente las siguientes operaciones:
1. Sume el número de criterios de accesibilidad enunciados en los literales (a) hasta (t). que cumplió el sitio web de la entidad en el periodo evaluado. Si el resultado es 0, obtiene 0. Si es de 1 a 5, obtiene 20. Si es de 6 a 10, obtiene 30. Si es de 11 a 15, obtiene 40. Si es mayor a 15, obtiene 50.
2. Sume el número de criterios de usabilidad enunciados en los literales (a) hasta (u) que cumplió el sitio web de la entidad en el periodo evaluado. Si el resultado es 0, obtiene 0. Si es de 1 a 5, obtiene 10. Si es de 6 a 10, obtiene 20. Si es de 11 a 15, obtiene 30. Si es de 16 a 20, obtiene 40. Si es mayor a 20, obtiene 50.
Posteriormente, sume los resultados obtenidos en las 2 operaciones anteriores.
</t>
    </r>
  </si>
  <si>
    <r>
      <t xml:space="preserve">Se entiende que los ejercicios de rendición de cuentas soportados en medios electrónicos son todas las actividades que permiten la entrega de información por parte de la entidad sobre la ejecución de sus planes, programas, proyectos y de su presupuesto así como el recibo de consultas y sugerencias a través de TIC. Algunos ejemplos son: transmisiones de audiencias públicas de rendiciones de cuentas por radio, televisión, Facebook live, hangouts por youtube, vía streaming o videoconferencias, envío de correos electrónicos, mensajes de texto o publicación en el sitio web de la convocatoria para la participación en audiencias públicas de rendiciones de cuentas, habilitación de chats, foros y redes para dialogar sobre la gestión de la entidad.
En caso de requerir mayor información, consulte los Lineamientos para la rendición de cuentas por medios electrónicos, disponibles en el siguiente enlace: http://estrategia.gobiernoenlinea.gov.co/623/articles-8248_lineamientos_rendicion.pdf
FORMA DE ASIGNAR EL PUNTAJE:
</t>
    </r>
    <r>
      <rPr>
        <b/>
        <sz val="10"/>
        <color rgb="FF002060"/>
        <rFont val="Arial"/>
        <family val="2"/>
      </rPr>
      <t xml:space="preserve">
En el caso de las entidades del orden nacional, </t>
    </r>
    <r>
      <rPr>
        <sz val="10"/>
        <color rgb="FF002060"/>
        <rFont val="Arial"/>
        <family val="2"/>
      </rPr>
      <t xml:space="preserve"> divida el número de ejercicios de rendición de cuentas realizados por la entidad soportados en medios electrónicos sobre el total de ejercicios de rendición de cuentas realizados por la entidad en el periodo evaluado,  y luego multiplique el resultado por 100. (No use el símbolo % en su respuesta). Si el resultado es mayor o igual a 50, la entidad obtiene un puntaje de 100. Así proporcionalmente.
</t>
    </r>
    <r>
      <rPr>
        <b/>
        <sz val="10"/>
        <color rgb="FF002060"/>
        <rFont val="Arial"/>
        <family val="2"/>
      </rPr>
      <t>En el caso de las entidades del orden territorial</t>
    </r>
    <r>
      <rPr>
        <sz val="10"/>
        <color rgb="FF002060"/>
        <rFont val="Arial"/>
        <family val="2"/>
      </rPr>
      <t>, si la entidad realizó uno o más de sus ejercicios de rendición de cuentas (por ejemplo a través de la habilitación de chats, foros y/o espacios virtuales para el diálogo sobre la gestión de la entidad, la publicación de la convocatoria y/o de los resultados de los ejercicios de rendición de cuentas en el sitio web de la entidad, o la transmisión de los ejercicios de rendición de cuentas a través de radio, televisión, facebook live o youtube) obtiene 100. De lo contrario, el puntaje es 0.</t>
    </r>
  </si>
  <si>
    <r>
      <t xml:space="preserve">Entiéndase actualizado si el conjunto de datos abiertos está vigente.
Entiéndase estratégico como el conjunto de datos que genera valor (impacto) dentro o fuera de la Entidad. Por ejemplo:  datos de salud, educación, impuestos, movilidad, seguridad ciudadana, salud pública, contratación, gastos gubernamentales, calidad de agua, códigos postales, contratación, pronóstico del tiempo, resultados electorales, calidad del aire, límites geográficos, propiedad de la tierra, estadísticas nacional, empresas registradas en el territorio, reparación a las víctimas y ordenamiento territorial. También datos que atiendan solicitudes recurrentes,  información que ha sido ya utilizada para estudios, análisis y estadísitcas (validando el manejo adecuado de la información confidencial) 
FORMA DE ASIGNAR EL PUNTAJE:
</t>
    </r>
    <r>
      <rPr>
        <b/>
        <sz val="10"/>
        <color rgb="FF002060"/>
        <rFont val="Arial"/>
        <family val="2"/>
      </rPr>
      <t xml:space="preserve">En el caso de las entidades del orden nacional, </t>
    </r>
    <r>
      <rPr>
        <sz val="10"/>
        <color rgb="FF002060"/>
        <rFont val="Arial"/>
        <family val="2"/>
      </rPr>
      <t xml:space="preserve">para obtener el puntaje de la entidad en esta actividad, divida el número datos abiertos actualizados y difundidos  sobre el total de datos estratégicos, y luego multiplique el resultado por 100. Si el resultado le da mayor o igual a 50 obtendrá 100 si el valor es mayor o igual a 30 y menor a 50 obtendrá 50 (No use el símbolo % en su respuesta)
</t>
    </r>
    <r>
      <rPr>
        <b/>
        <sz val="10"/>
        <color rgb="FF002060"/>
        <rFont val="Arial"/>
        <family val="2"/>
      </rPr>
      <t xml:space="preserve">En el caso de las entidades del orden territorial,  </t>
    </r>
    <r>
      <rPr>
        <sz val="10"/>
        <color rgb="FF002060"/>
        <rFont val="Arial"/>
        <family val="2"/>
      </rPr>
      <t>para obtener el puntaje de la entidad en esta actividad, divida el número datos abiertos actualizados y difundidos  sobre el total de datos estratégicos, si el resultado es mayor o igual 0,5,  la entidad obtiene un puntaje de 100. Si el resultado es mayor o igual a 0,3 y menor a 0,5 obtiene un puntaje 75. Si el resultado es mayor a 0,1 y menor a 0,3 obtiene un puntaje de 50. Si el resultado es mayor a 0 y menor o igual a 0,1 obtiene un puntaje de 25</t>
    </r>
  </si>
  <si>
    <r>
      <t xml:space="preserve">La Entidad puede hacer seguimiento al uso de datos, verificando el número de descargas y visitas a sus conjuntos de datos publicados en el portal de www.datos.gov.co 
Para mayor información, consulte la Guía de datos abiertos en Colombia (página 31):  http://estrategia.gobiernoenlinea.gov.co/623/articles-8248_Guia_Apertura_Datos.pdf
FORMA DE ASIGNAR EL PUNTAJE:
</t>
    </r>
    <r>
      <rPr>
        <b/>
        <sz val="10"/>
        <color rgb="FF002060"/>
        <rFont val="Arial"/>
        <family val="2"/>
      </rPr>
      <t>Entidades nacionales y territoriales</t>
    </r>
    <r>
      <rPr>
        <sz val="10"/>
        <color rgb="FF002060"/>
        <rFont val="Arial"/>
        <family val="2"/>
      </rPr>
      <t>: Si la entidad sí realizó seguimiento al uso de datos abiertos, su puntaje es 100. De lo contrario, es 0.</t>
    </r>
  </si>
  <si>
    <r>
      <t xml:space="preserve">Entiéndase  acciones, iniciativas o ejercicios de colaboración con terceros como el trabajo conjunto entre la entidad y otros actores externos (academia, movimientos, ciudadanos, empresas privadas, medios de comunicación, proveedores, ONG, entre otros) con el propósito de desarrollar soluciones a retos o problemáticas identificadas..
En caso de requerir mayor información, consulte la Guía de innovación, disponible en el siguiente enlace: http://estrategia.gobiernoenlinea.gov.co/623/articles-8250_Guiainnovacion.pdf
FORMA DE ASIGNAR EL PUNTAJE:
</t>
    </r>
    <r>
      <rPr>
        <b/>
        <sz val="10"/>
        <color rgb="FF002060"/>
        <rFont val="Arial"/>
        <family val="2"/>
      </rPr>
      <t>Entidades nacionales y territoriales:</t>
    </r>
    <r>
      <rPr>
        <sz val="10"/>
        <color rgb="FF002060"/>
        <rFont val="Arial"/>
        <family val="2"/>
      </rPr>
      <t xml:space="preserve"> Si la entidad adelantó acciones, iniciativas o ejercicios de colaboración con terceros usando medios electrónicos, su puntaje es 100. De lo contrario, es 0.</t>
    </r>
  </si>
  <si>
    <r>
      <t xml:space="preserve">Entiéndase participación como el involucramiento de los usuarios, ciudadanos y grupos de interés en las etapas de la gestión pública: planeación, ejecución, seguimiento y mejora.
En caso de requerir mayor información, consulte los documentos:
Gobierno en redes, disponible en: http://estrategia.gobiernoenlinea.gov.co/623/articles-8248_recurso_3.pdf; 
Protocolo de Interacción en redes sociales, disponible en http://estrategia.gobiernoenlinea.gov.co/623/articles-8248_recurso_4.pdf
Protocolo Google &amp; Hangouts, disponible en: http://estrategia.gobiernoenlinea.gov.co/623/articles-8248_recurso_5.pdf
FORMA DE ASIGNAR EL PUNTAJE:
</t>
    </r>
    <r>
      <rPr>
        <b/>
        <sz val="10"/>
        <color rgb="FF002060"/>
        <rFont val="Arial"/>
        <family val="2"/>
      </rPr>
      <t>En el caso de las entidades del orden nacional,</t>
    </r>
    <r>
      <rPr>
        <sz val="10"/>
        <color rgb="FF002060"/>
        <rFont val="Arial"/>
        <family val="2"/>
      </rPr>
      <t xml:space="preserve"> Divida el número de actividades formuladas en la estrategia de participación ciudadana por medios electrónicos (número de respuestas de la a. hasta la  g.)  sobre el número total de actividades formuladas en la estrategia de participación ciudadana (7) y multiplique  por 100
</t>
    </r>
    <r>
      <rPr>
        <b/>
        <sz val="10"/>
        <color rgb="FF002060"/>
        <rFont val="Arial"/>
        <family val="2"/>
      </rPr>
      <t>En el caso de las entidades del orden territorial</t>
    </r>
    <r>
      <rPr>
        <sz val="10"/>
        <color rgb="FF002060"/>
        <rFont val="Arial"/>
        <family val="2"/>
      </rPr>
      <t>, si la entidad usó medios electrónicos para soportar la participación por parte terceros en una o más de las actividades que aparecen como opciones de respuesta desde la (a) hasta la (g), la entidad obtiene un puntaje de 100. De lo contrario, obtiene 0.</t>
    </r>
  </si>
  <si>
    <r>
      <t xml:space="preserve">Entiéndase estratégico como el conjunto de datos que genera valor (impacto) dentro o fuera de la Entidad.
FORMA DE ASIGNAR EL PUNTAJE:
</t>
    </r>
    <r>
      <rPr>
        <b/>
        <sz val="10"/>
        <color rgb="FF002060"/>
        <rFont val="Arial"/>
        <family val="2"/>
      </rPr>
      <t>En el caso de las entidades del orden nacional</t>
    </r>
    <r>
      <rPr>
        <sz val="10"/>
        <color rgb="FF002060"/>
        <rFont val="Arial"/>
        <family val="2"/>
      </rPr>
      <t xml:space="preserve">, divida el número datos abiertos estratégicos publicados  sobre el total de datos estratégicos identificados, y luego multiplique el resultado por 100. (No use el símbolo % en su respuesta).
</t>
    </r>
    <r>
      <rPr>
        <b/>
        <sz val="10"/>
        <color rgb="FF002060"/>
        <rFont val="Arial"/>
        <family val="2"/>
      </rPr>
      <t>En el caso de las entidades del orden territorial,</t>
    </r>
    <r>
      <rPr>
        <sz val="10"/>
        <color rgb="FF002060"/>
        <rFont val="Arial"/>
        <family val="2"/>
      </rPr>
      <t xml:space="preserve"> divida el número datos abiertos estratégicos publicados  sobre el total de datos estratégicos identificados. Si es mayor a 0 y menor o igual a 0,3 obtiene 50.  Si es mayor a 0,3 obtiene 100. </t>
    </r>
  </si>
  <si>
    <r>
      <t xml:space="preserve">Las publicaciones y/o aplicaciones pueden ser generadas a partir del uso de los datos abiertos por la entidad pueden ser generadas por la misma entidad o por otros actores o grupos de interés (academia, centros de investigación, medios de comunicación, empresas, entre otros).
FORMA DE ASIGNAR EL PUNTAJE:
</t>
    </r>
    <r>
      <rPr>
        <b/>
        <sz val="10"/>
        <color rgb="FF002060"/>
        <rFont val="Arial"/>
        <family val="2"/>
      </rPr>
      <t xml:space="preserve">Entidades del orden nacional y territorial: </t>
    </r>
    <r>
      <rPr>
        <sz val="10"/>
        <color rgb="FF002060"/>
        <rFont val="Arial"/>
        <family val="2"/>
      </rPr>
      <t>Si se realizó una o más publicaciones o aplicaciones a partir de los datos abiertos por la entidad, su puntaje es 100.  De lo contrario,  es 0.</t>
    </r>
  </si>
  <si>
    <r>
      <t xml:space="preserve">Para mayor información consulte la Guía de innovación abierta por medios electrónicos, disponible en el siguiente enlace http://estrategia.gobiernoenlinea.gov.co/623/articles-8250_Guiainnovacion.pdf  
FORMA DE ASIGNAR EL PUNTAJE:
</t>
    </r>
    <r>
      <rPr>
        <b/>
        <sz val="10"/>
        <color rgb="FF002060"/>
        <rFont val="Arial"/>
        <family val="2"/>
      </rPr>
      <t>Entidades del orden nacional y territorial:</t>
    </r>
    <r>
      <rPr>
        <sz val="10"/>
        <color rgb="FF002060"/>
        <rFont val="Arial"/>
        <family val="2"/>
      </rPr>
      <t xml:space="preserve"> Si se generó una o más soluciones o insumos que permitieran la solución de las problemáticas o necesidades de la entidad a partir de las acciones, iniciativas o ejercicios de colaboración con terceros, usando medios electrónicos, el puntaje de la entidad es 100. De lo contrario, es 0. </t>
    </r>
  </si>
  <si>
    <r>
      <t xml:space="preserve">Entiéndase iniciativa, ejercicio o acciones de participación como las actividades el involucramiento de los usuarios, ciudadanos y grupos de interés en las etapas de la gestión pública: planeación, ejecución, seguimiento y mejora.
Para mayor información consulte la Guía desarrollo ejercicios de participación, disponible en el siguiente enlace: http://estrategia.gobiernoenlinea.gov.co/623/articles-8249_anexo_ejercicios.pdf
FORMA DE ASIGNAR EL PUNTAJE:
Para obtener el puntaje de la entidad en esta actividad, divida el número ejercicios, iniciativas o acciones de participación que ha realizado la Entidad con la ciudadanía, usuarios o grupos de interés utilizando medios electrónicos para la consulta o toma de decisiones sobre el total de ejercicios, iniciativas o acciones de participación que ha realizado la Entidad con la ciudadanía, usuarios o grupos de interés, y luego multiplique el resultado por 100. (No use el símbolo % en su respuesta)
</t>
    </r>
    <r>
      <rPr>
        <b/>
        <sz val="10"/>
        <color rgb="FF002060"/>
        <rFont val="Arial"/>
        <family val="2"/>
      </rPr>
      <t xml:space="preserve">Entidades del orden nacional y territorial: </t>
    </r>
    <r>
      <rPr>
        <sz val="10"/>
        <color rgb="FF002060"/>
        <rFont val="Arial"/>
        <family val="2"/>
      </rPr>
      <t>Si el resultado es mayor o igual a 30, obtiene un puntaje de 100.  Si el resultado es mayor o igual a 15 y menor a 30, obtiene un puntaje de 50. De lo contrario 0</t>
    </r>
  </si>
  <si>
    <r>
      <t xml:space="preserve">La caracterización de usuarios se refiere al conocimiento detallado de las necesidades y características de los usuarios, ciudadanos y grupos de interés de la entidad, de forma tal que las actividades de diseño, rediseño, comunicación y mejoramiento de OPA y servicios respondan a éstas.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Para mayor información consulte la Guía de caracterización de ciudadanos, usuarios y grupos de interés, disponible en el siguiente enlace: https://colaboracion.dnp.gov.co/CDT/Programa%20Nacional%20del%20Servicio%20al%20Ciudadano/Guia%20de%20Caracterizaci%C3%B3n%20de%20Ciudadanos.pdf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tienen sus usuarios caracterizados sobre el Total de trámites (total y parcialmente) en línea, y luego multiplique el resultado por 100. (No use el símbolo % en su respuesta)
2. El número de OPA (total y parcialmente) en línea que tienen sus usuarios caracterizados sobre el Total de OPA (total y parcialmente) en línea, y luego multiplique el resultado por 100. (No use el símbolo % en su respuesta)
Luego, saque el promedio simple a partir de las 2 operaciones realizadas anteriormente, y coloque este resultado como su puntaje.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tienen sus usuarios caracterizados sobre el Total de trámites (total y parcialmente) en línea, y luego multiplique el resultado por 100. (No use el símbolo % en su respuesta)
2. El número de OPA (total y parcialmente) en línea que tienen sus usuarios caracterizados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
    </r>
    <r>
      <rPr>
        <u/>
        <sz val="10"/>
        <color rgb="FF002060"/>
        <rFont val="Arial"/>
        <family val="2"/>
      </rPr>
      <t>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</si>
  <si>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r>
      <t xml:space="preserve">Los criterios de accesibilidad están definidos en la Norma Técnica Colombiana 5854,  la cual fue puesta en operación por la Fundación Saldarriaga, Colnodo e Icontec: http://ntc5854.accesibilidadweb.co/ 
Para esta evaluación se entenderá que los trámites y servicios de la entidad cumplen con los criterios de accesibilidad cuando no se generan errores al realizar la evaluación automática o manual de los criterios aplicables al trámite o servicio.
Estas son algunas de las herramientas que se encuentran en internet para validar el nivel de accesibilidad de la página web como por ejemplo: http://tawdis.net/ * http://examinator.ws/ * http://www.sidar.org/hera/, o cualquier otro recomendado por la w3c.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 xml:space="preserve">En el caso de las entidades del orden nacional, </t>
    </r>
    <r>
      <rPr>
        <sz val="10"/>
        <color rgb="FF002060"/>
        <rFont val="Arial"/>
        <family val="2"/>
      </rPr>
      <t xml:space="preserve">divida por separado:
1. El número de trámites (total y parcialmente) en línea que cumplen todos los criterios de accesibilidad sobre el Total de trámites (total y parcialmente) en línea, y luego multiplique el resultado por 100. (No use el símbolo % en su respuesta)
2. El número de OPA (total y parcialmente) en línea que cumplen todos los criterios de accesibilidad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cumplen todos los criterios de accesibilidad sobre el Total de trámites (total y parcialmente) en línea, y luego multiplique el resultado por 100. (No use el símbolo % en su respuesta)
2. El número de OPA (total y parcialmente) en línea que cumplen todos los criterios de accesibilidad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</si>
  <si>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r>
      <t xml:space="preserve">La usabilidad busca que los trámites disponibles por medios electrónicos sean de fácil uso, y proporcionen una mejor experiencia a los usuarios, ciudadanos y grupos de interés.
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Se entiende que un trámite es totalmente en línea cuando todos los pasos que lo conforman pueden realizarse a través de TIC. En estos casos, el usuario NO TIENE que desplazarse a algún punto de atención de la Institución.
Para efectos de este autodiagnóstico se entenderá que los trámites y servicios  en línea son usables cuando cumplen los siguientes criterios: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si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Para conocer más de los lineamientos de usabilidad, lo invitamos a consultar la Guía de Usabilidad para Gobierno en línea, disponible en el siguiente enlace: http://estrategia.gobiernoenlinea.gov.co/623/articles-8237_guia_usabilidad.pdf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cumplen todos los criterios de usabilidad sobre el Total de trámites (total y parcialmente) en línea, y luego multiplique el resultado por 100. (No use el símbolo % en su respuesta)
2. El número de OPA (total y parcialmente) en línea que cumplen todos los criterios de usabilidad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t>
    </r>
    <r>
      <rPr>
        <sz val="10"/>
        <color rgb="FF002060"/>
        <rFont val="Arial"/>
        <family val="2"/>
      </rPr>
      <t xml:space="preserve">
1. El número de trámites (total y parcialmente) en línea que cumplen todos los criterios de usabilidad sobre el Total de trámites (total y parcialmente) en línea, y luego multiplique el resultado por 100. (No use el símbolo % en su respuesta)
2. El número de OPA (total y parcialmente) en línea que cumplen todos los criterios de usabilidad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</si>
  <si>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r>
      <t xml:space="preserve">Se denomina Otros Procedimientos Administrativos (OPA) al conjunto de acciones que realiza el usuario de manera voluntaria para obtener un producto o servicio que ofrece una institución de la administración pública o un particular que ejerce funciones administrativas dentro del ámbito de su competencia, sus características son la NO obligatoriedad para el usuario y no tienen costo para éste. Por lo general estos procedimientos administrativos están asociados con un trámite, ya que de éste se pueden generar acciones de consulta, certificaciones, constancias, entre otras, los cuales acreditan el resultado de un trámite. Un ejemplo de trámite es el impuesto de Industria y Comercio (ICA), y la OPA de este trámite es el certificado de paz y salvo del impuesto (ICA).
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En el caso de las entidades del orden nacional,</t>
    </r>
    <r>
      <rPr>
        <sz val="10"/>
        <color rgb="FF002060"/>
        <rFont val="Arial"/>
        <family val="2"/>
      </rPr>
      <t xml:space="preserve"> divida por separado:
1. El número de trámites (total y parcialmente) en línea que fueron promocionados para aumentar su uso sobre el Total de trámites (total y parcialmente) en línea, y luego multiplique el resultado por 100. (No use el símbolo % en su respuesta)
2. El número de OPA (total y parcialmente) en línea que fueron promocionados para aumentar su uso sobre el Total de OPA (total y parcialmente) en línea, y luego multiplique el resultado por 100. (No use el símbolo % en su respuesta)
Luego, saque un promedio simple a partir de los resultados obtenidos anteriormente. Tenga en cuenta que si no tiene trámites u OPA no deberá sacar el promedio, el puntaje será el resultado de la operación 1 o la operación 2 según aplique. 
</t>
    </r>
    <r>
      <rPr>
        <b/>
        <sz val="10"/>
        <color rgb="FF002060"/>
        <rFont val="Arial"/>
        <family val="2"/>
      </rPr>
      <t>En el caso de las entidades del orden territorial, divida por separado:
1. El número de trámites (total y parcialmente) en línea que fueron promocionados para aumentar su uso sobre el Total de trámites (total y parcialmente) en línea, y luego multiplique el resultado por 100. (No use el símbolo % en su respuesta)
2. El número de OPA (total y parcialmente) en línea que fueron promocionados para aumentar su uso sobre el Total de OPA (total y parcialmente) en línea,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t>
    </r>
  </si>
  <si>
    <r>
      <t xml:space="preserve">FORMA DE ASIGNAR EL PUNTAJE:
</t>
    </r>
    <r>
      <rPr>
        <b/>
        <sz val="10"/>
        <color rgb="FF002060"/>
        <rFont val="Arial"/>
        <family val="2"/>
      </rPr>
      <t xml:space="preserve">Entidades del orden nacional y territorial: </t>
    </r>
    <r>
      <rPr>
        <sz val="10"/>
        <color rgb="FF002060"/>
        <rFont val="Arial"/>
        <family val="2"/>
      </rPr>
      <t xml:space="preserve">Si la entidad cuenta con un sistema web para la recepción, trámite y respuesta de PQRD, el puntaje es 100. De lo contrario,  es 0. </t>
    </r>
  </si>
  <si>
    <r>
      <t xml:space="preserve">Tenga en cuenta que se trata de que el sitio para la recepción de peticiones, quejas, reclamos y denuncias tenga un diseño web adaptativo, de forma que su visualización se ajuste a cualquier dispositivo electrónico
FORMA DE ASIGNAR EL PUNTAJE:
</t>
    </r>
    <r>
      <rPr>
        <b/>
        <sz val="10"/>
        <color rgb="FF002060"/>
        <rFont val="Arial"/>
        <family val="2"/>
      </rPr>
      <t>Entidades del orden nacional y territorial:</t>
    </r>
    <r>
      <rPr>
        <sz val="10"/>
        <color rgb="FF002060"/>
        <rFont val="Arial"/>
        <family val="2"/>
      </rPr>
      <t xml:space="preserve"> Si la entidad cuenta con un sistema móvil para la recepción, trámite y respuesta de PQRD, el puntaje es 100. De lo contrario,  es 0. </t>
    </r>
  </si>
  <si>
    <r>
      <t xml:space="preserve">FORMA DE ASIGNAR EL PUNTAJE:
</t>
    </r>
    <r>
      <rPr>
        <b/>
        <sz val="10"/>
        <color rgb="FF002060"/>
        <rFont val="Arial"/>
        <family val="2"/>
      </rPr>
      <t>Entidades del orden nacional y territorial</t>
    </r>
    <r>
      <rPr>
        <sz val="10"/>
        <color rgb="FF002060"/>
        <rFont val="Arial"/>
        <family val="2"/>
      </rPr>
      <t xml:space="preserve">: Si la entidad cuenta con un sistema que centraliza todas las PQRD que ingresan por los diversos medios o canales, el puntaje es 100. De lo contrario, es 0. </t>
    </r>
  </si>
  <si>
    <r>
      <t xml:space="preserve">Al responder esta pregunta, tenga en cuenta las certificaciones y constancias que genere la entidad para usuarios tanto internos como externos, así como las generadas en desarrollo de trámites y servicios. Por ejemplo: certificaciones laborales, certificaciones de retención en la fuente o tributarias, certificaciones de paz y salvo, constancia de asistencia a eventos o capacitaciones organizados por la entidad.
FORMA DE ASIGNAR EL PUNTAJE:
</t>
    </r>
    <r>
      <rPr>
        <b/>
        <sz val="10"/>
        <color rgb="FF002060"/>
        <rFont val="Arial"/>
        <family val="2"/>
      </rPr>
      <t>En el caso de las entidades del orden nacional,</t>
    </r>
    <r>
      <rPr>
        <sz val="10"/>
        <color rgb="FF002060"/>
        <rFont val="Arial"/>
        <family val="2"/>
      </rPr>
      <t xml:space="preserve"> divida el número de certificaciones y constancias que pueden realizarse en línea sobre el Total de certificaciones y constancias que ofrece la entidad, y luego multiplique el resultado por 100. (No use el símbolo % en su respuesta)
</t>
    </r>
    <r>
      <rPr>
        <b/>
        <sz val="10"/>
        <color rgb="FF002060"/>
        <rFont val="Arial"/>
        <family val="2"/>
      </rPr>
      <t>En el caso de las entidades del orden territoria</t>
    </r>
    <r>
      <rPr>
        <sz val="10"/>
        <color rgb="FF002060"/>
        <rFont val="Arial"/>
        <family val="2"/>
      </rPr>
      <t xml:space="preserve">l, divida el número de certificaciones y constancias que pueden realizarse en línea sobre el Total de certificaciones y constancias  que ofrece la entidad. Si el resultado es 0, obtiene 0.  Si el resultado es mayor que 0 y menor o igual a 0,1, obtiene 25. Si es mayor que 0,1 y menor o igual a 0,25 obtiene 50. Si es  mayor que 0,25 y menor a 0,5, obtiene 75. Si es mayor o igual que 0,5, obtiene 100. (No use el símbolo % en su respuesta)
</t>
    </r>
  </si>
  <si>
    <r>
      <t xml:space="preserve">Se entiende que un trámite o servicio es parcialmente en línea cuando uno o más de los pasos que lo conforman puede realizarse a través de Tecnologías de la Información y las Comunicaciones (TIC) como  Internet, teléfono, fax o cajero automático.  Por ejemplo cuando es posible realizar el diligenciamiento en línea de un formulario, cuando permite realizar un pago electrónico, cuando se puede realizar la consulta en línea de la respuesta del trámite o cuando se realiza el envío de los requisitos para realizar el trámite por correo electrónico. Se entiende que un trámite es totalmente en línea cuando todos los pasos que lo conforman pueden realizarse a través de TIC. En estos casos, el usuario NO TIENE que desplazarse a algún punto de atención de la Institución.
FORMA DE ASIGNAR EL PUNTAJE:
</t>
    </r>
    <r>
      <rPr>
        <b/>
        <sz val="10"/>
        <color rgb="FF002060"/>
        <rFont val="Arial"/>
        <family val="2"/>
      </rPr>
      <t>En el caso de las entidades del orden nacional</t>
    </r>
    <r>
      <rPr>
        <sz val="10"/>
        <color rgb="FF002060"/>
        <rFont val="Arial"/>
        <family val="2"/>
      </rPr>
      <t xml:space="preserve"> divida por separado:
1. El total de trámites (parcial y totalmente) en línea sobre el Total de trámites de la entidad inscritos en el SUIT, y luego multiplique el resultado por 100. (No use el símbolo % en su respuesta)
2. El total de OPA (parcial y totalmente) línea sobre el Total de OPA inscritos en el SUIT, y luego multiplique el resultado por 100. (No use el símbolo % en su respuesta)
Luego, saque un promedio simple a partir de los resultados obtenidos anteriormente.
</t>
    </r>
    <r>
      <rPr>
        <b/>
        <sz val="10"/>
        <color rgb="FF002060"/>
        <rFont val="Arial"/>
        <family val="2"/>
      </rPr>
      <t xml:space="preserve">
En el caso de las entidades del orden territorial</t>
    </r>
    <r>
      <rPr>
        <sz val="10"/>
        <color rgb="FF002060"/>
        <rFont val="Arial"/>
        <family val="2"/>
      </rPr>
      <t xml:space="preserve">, divida por separado:
1. El total de trámites (parcial y totalmente) en línea sobre el Total de trámites de la entidad inscritos en el SUIT, y luego multiplique el resultado por 100. (No use el símbolo % en su respuesta)
2. El total de OPA (parcial y totalmente) línea sobre el Total de OPA inscritos en el SUIT, y luego multiplique el resultado por 100. (No use el símbolo % en su respuesta)
Luego, saque el promedio simple a partir de las 2 operaciones realizadas anteriormente y asigne el puntaje de acuerdo con las siguientes condiciones: 
Si el resultado es 0, obtiene 0
Si el resultado es mayor que 0 y menor o igual a 0,1, obtiene 25.
Si el resultado es mayor que 0,1 y menor o igual a 0,25 obtiene 50.
Si el resultado es mayor que 0,25 y menor o igual a 0,5 obtiene 75.
Si el resultado es mayor o igual a 0,5 obtiene 100. 
NOTA: Tenga en cuenta que si la entidad no tiene trámites u OPA no deberá sacar el promedio. En este caso se tome únicamente el resultado de la operación 1 o la operación 2 según aplique y asigne el puntaje según las mismas condiciones señaladas anteriormente. (No use el símbolo % en su respuesta).
</t>
    </r>
  </si>
  <si>
    <r>
      <t xml:space="preserve">Las mediciones de satisfacción pueden ser realizadas a través de encuestas web, estudios de percepción, evaluación de trámites y servicios en línea, entre otros.
Lineamientos para el diseño e implementación de mediciones de percepción y expectativas ciudadanas, disponible en el siguiente enlace: http://estrategia.gobiernoenlinea.gov.co/623/articles-8237_medicion_percepcion.pdf
FORMA DE ASIGNAR EL PUNTAJE:
</t>
    </r>
    <r>
      <rPr>
        <b/>
        <sz val="10"/>
        <color rgb="FF002060"/>
        <rFont val="Arial"/>
        <family val="2"/>
      </rPr>
      <t>Entidades del orden nacional y territorial</t>
    </r>
    <r>
      <rPr>
        <sz val="10"/>
        <color rgb="FF002060"/>
        <rFont val="Arial"/>
        <family val="2"/>
      </rPr>
      <t xml:space="preserve"> : Lleve a una escala de 0 a 100 el resultado del promedio de todas las evaluaciones de los usuarios de trámites y servicios en línea. Si el puntaje es mayor o igual a 80, la entidad obtendrá un puntaje de 100. De lo contrario, el puntaje será igual al resultado de la calificación del promedio de todas las evaluaciones de  los usuarios respecto de sus trámites y servicios</t>
    </r>
  </si>
  <si>
    <r>
      <t xml:space="preserve">Responda la pregunta de acuerdo al número de trámites en línea que tenga la entidad. Lo anterior quiere decir que en caso que la entidad no tenga trámites en línea, no debe responder la pregunta. Así mismo, si sólo tiene un trámite en línea sólo debe responder lo que concierne a ese único trámite.
FORMA DE ASIGNAR EL PUNTAJE:
</t>
    </r>
    <r>
      <rPr>
        <b/>
        <sz val="10"/>
        <color rgb="FF002060"/>
        <rFont val="Arial"/>
        <family val="2"/>
      </rPr>
      <t>Entidades del orden nacional y territorial:</t>
    </r>
    <r>
      <rPr>
        <sz val="10"/>
        <color rgb="FF002060"/>
        <rFont val="Arial"/>
        <family val="2"/>
      </rPr>
      <t xml:space="preserve"> Para calcular el puntaje de este indicador:
1. Si el tiempo que demora la entidad en entregar los productos de los 3 trámites/servicios en línea más demandados es inferior al tiempo que demoraba en entregarlos de forma presencial, obtiene 50 puntos. Si es igual, obtiene 25.  Si es mayor, obtiene 0 puntos. Nota: En caso que el tiempo que demora la entidad en entregar el trámite/servicio sea inferior a 1 día, use la siguiente fórmula: Número de horas que le toma entregar el trámite o servicio / 24.
2. Si el costo de los 3 trámites/servicios en línea más demandados es inferior al costo que tenía que pagar el usuario por esos mismos trámites/servicios cuando debía hacerlos de forma presencial, obtiene 50 puntos. Si es igual, obtiene 25. Si es mayor, obtiene 0. Nota: Si los 3 trámites/servicios en línea más demandados nunca ha tenido costo para el usuario, obtiene 50.
3. Sume el resultado obtenido en los puntos 1 y 2
</t>
    </r>
  </si>
  <si>
    <r>
      <t xml:space="preserve">De acuerdo al Marco de Referencia de Arquitectura Empresarial para la Gestión de TI del Estado colombiano, el Plan Estratégico de las Tecnologías de la Información y Comunicaciones (en adelante PETI) es el artefacto que se utiliza para expresar la Estrategia de TI. El PETI hace parte integral de la estrategia de la institución y es el resultado de un adecuado ejercicio de planeación estratégica de TI. Cada vez que una institución pública hace un ejercicio o proyecto de Arquitectura Empresarial, su resultado debe ser integrado al PETI. Debe  ser proyectado a 4 años  y deberá ser actualizado anualmente a razón de los cambios de la estrategia del sector, la institución y la evolución y tendencias de las Tecnologías de la Información.
En caso de requerir mayor información, consulte la Guía para el diseño de un Plan Estratégico de las Tecnologías de Información, disponible en el siguiente enlace: https://www.mintic.gov.co/portal/604/articles-15399_foto_marquesina.pdf
FORMA DE ASIGNAR EL PUNTAJE:
</t>
    </r>
    <r>
      <rPr>
        <b/>
        <sz val="10"/>
        <color rgb="FF002060"/>
        <rFont val="Arial"/>
        <family val="2"/>
      </rPr>
      <t xml:space="preserve">Entidades del orden nacional y territorial: </t>
    </r>
    <r>
      <rPr>
        <sz val="10"/>
        <color rgb="FF002060"/>
        <rFont val="Arial"/>
        <family val="2"/>
      </rPr>
      <t xml:space="preserve">Si la entidad formuló y actualizó el PETI de acuerdo con el marco de referencia de Arquitectura Empresarial del Estado, su puntaje es 100. Si sólo lo formuló pero no está actualizado, su puntaje es 70. Si no tiene o está en proceso la formulación del PETI, su puntaje es 0. </t>
    </r>
  </si>
  <si>
    <r>
      <t xml:space="preserve">Se refiere a  los ítems que debe tenerse en cuenta para la elaboración del PETI, los cuales pueden ser consultados en la guía G.ES.06 Guía Estructura PETI del Marco de Referencia de AE para la Gestión de TI, disponible en el siguiente enlace: http://www.mintic.gov.co/arquitecturati/630/w3-article-15031.html
FORMA DE ASIGNAR EL PUNTAJE:
</t>
    </r>
    <r>
      <rPr>
        <b/>
        <sz val="10"/>
        <color rgb="FF002060"/>
        <rFont val="Arial"/>
        <family val="2"/>
      </rPr>
      <t xml:space="preserve">Entidades del orden nacional y territorial: </t>
    </r>
    <r>
      <rPr>
        <sz val="10"/>
        <color rgb="FF002060"/>
        <rFont val="Arial"/>
        <family val="2"/>
      </rPr>
      <t>Para obtener el puntaje, divida el número de opciones de respuesta que tiene el PETI sobre el total de opciones de respuesta (6) indicados en los literales (a) hasta (f),  y luego multiplique el resultado por 100. Si la entidad no tiene PETI o tiene PETI pero éste no incluye ninguna de las opciones de respuesta, tiene 0.</t>
    </r>
  </si>
  <si>
    <r>
      <t xml:space="preserve">Hace referencia a la gestión de indicadores de cumplimiento de la Estrategia de TI definida en el PETI. Para determinar el nivel de avance y cumplimiento de las metas definida en el PETI
En caso de requerir mayor información, consulte la Guía de Indicadores del dominio de Estrategia del  Marco de Referencia de Arquitectura Empresarial para la Gestión de TI del Estado, disponible en el siguiente enlace: http://www.mintic.gov.co/arquitecturati/630/articles-8827_indicadores.pdf
FORMA DE ASIGNAR EL PUNTAJE:
</t>
    </r>
    <r>
      <rPr>
        <b/>
        <sz val="10"/>
        <color rgb="FF002060"/>
        <rFont val="Arial"/>
        <family val="2"/>
      </rPr>
      <t xml:space="preserve">Entidades del orden nacional y territorial: </t>
    </r>
    <r>
      <rPr>
        <sz val="10"/>
        <color rgb="FF002060"/>
        <rFont val="Arial"/>
        <family val="2"/>
      </rPr>
      <t>Si la entidad definió indicadores de seguimiento y evaluación del PETI, obtiene un puntaje de 30. Si definió indicadores de seguimiento y evaluación del PETI  y realizó la medición de dicho indicadores, obtiene un puntaje de 60. Si definió indicadores de seguimiento y evaluación del PETI, realizó medición de dichos indicadores y generó acciones de mejora a partir de los resultados de la medición, obtiene 100. En cualquier caso contrario, obtiene 0.</t>
    </r>
  </si>
  <si>
    <r>
      <t xml:space="preserve">Entiéndase actualizado si está vigente.
El Catálogo de Servicios de TI es un inventario detallado y documentado de los servicios de TI que la institución tiene implementados y que se encuentran activos, incluyendo los que están disponibles para ser desplegados. El catálogo de servicios de TI es el subconjunto del portafolio de servicios publicado para los usuarios internos y externos. 
Para mayor información, consultar la guía G.ES.04 Guía para la definición del portafolio de servicios de TI del Marco de Referencia de Arquitectura Empresarial para la Gestión de TI., disponible en el siguiente enlace: http://www.mintic.gov.co/arquitecturati/630/w3-article-9482.html
FORMA DE ASIGNAR EL PUNTAJE:
</t>
    </r>
    <r>
      <rPr>
        <b/>
        <sz val="10"/>
        <color rgb="FF002060"/>
        <rFont val="Arial"/>
        <family val="2"/>
      </rPr>
      <t xml:space="preserve">Entidades del orden nacional y territorial: </t>
    </r>
    <r>
      <rPr>
        <sz val="10"/>
        <color rgb="FF002060"/>
        <rFont val="Arial"/>
        <family val="2"/>
      </rPr>
      <t xml:space="preserve">
Si la entidad elaboró y actualizó el catálogo de servicios de TI, obtiene un puntaje 100. Si lo elaboró pero no está actualizado obtiene 50. Si no elaboró el catálogo o se encuentra en proceso de construcción, obtiene 0.</t>
    </r>
  </si>
  <si>
    <r>
      <t xml:space="preserve">Un ejercicio de Arquitectura Empresarial es una práctica estratégica que consiste en analizar integralmente las entidades desde diferentes perspectivas o dimensiones, con el propósito de obtener, evaluar y diagnosticar su estado actual y establecer la transformación necesaria. El objetivo es generar valor a través de las Tecnologías de la Información para que se ayude a materializar la visión de la entidad. Una arquitectura se descompone en varias estructuras o dimensiones para facilitar su estudio. En el caso colombiano, se plantea la realización de la arquitectura misional o de negocio y la definición de la arquitectura de TI, cuya descomposición se hizo en seis dominios: Estrategia de TI, Gobierno de TI, Información, Sistemas de Información, Servicios Tecnológicos y Uso y Apropiación. 
Para mayor información consultar la guía G.GEN.03. Guía General de un Proceso de AE del Marco de Referencia de Arquitectura Empresarial para la Gestión de TI del Estado Colombiano, disponible en el siguiente enlace: http://www.mintic.gov.co/arquitecturati/630/w3-article-9435.html
FORMA DE ASIGNAR EL PUNTAJE:
</t>
    </r>
    <r>
      <rPr>
        <b/>
        <sz val="10"/>
        <color rgb="FF002060"/>
        <rFont val="Arial"/>
        <family val="2"/>
      </rPr>
      <t xml:space="preserve">Entidades del orden nacional y territorial:  </t>
    </r>
    <r>
      <rPr>
        <sz val="10"/>
        <color rgb="FF002060"/>
        <rFont val="Arial"/>
        <family val="2"/>
      </rPr>
      <t>Si la Entidad  realizó ejercicios de arquitectura empresarial de toda la entidad, su puntaje es 100.  Si Realizó ejercicios de arquitectura empresarial a nivel de uno proceso o más procesos de la entidad, su puntaje es 80. Si se encuentra en proceso de ejecución, su puntaje es 40. De lo contrario, su puntaje es 0.</t>
    </r>
  </si>
  <si>
    <r>
      <t xml:space="preserve">Hace referencia a la metodología utilizada por la Entidad para la gestión de programas y proyectos asociados a TI. Incluye el direccionamiento de proyectos de TI y el seguimiento y evaluación de los mismos. Esta metodología deberá evaluar, direccionar y monitorear lo relacionado con TI, incluyendo los siguientes aspectos: alcance, costos, tiempo, equipo humano, compras, calidad, comunicación, interesados, riesgos e integración. Desde la estructuración de los proyectos de TI y hasta el cierre de los mismos, se deben incorporar las acciones necesarias para gestionar los cambios que surjan.
Para mayor información, consulte la Guía del dominio de Gobierno TI del  Marco de Referencia de Arquitectura Empresarial para la Gestión de TI, disponible en: http://www.mintic.gov.co/arquitecturati/630/w3-article-9267.html
FORMA DE ASIGNAR EL PUNTAJE:
</t>
    </r>
    <r>
      <rPr>
        <b/>
        <sz val="10"/>
        <color rgb="FF002060"/>
        <rFont val="Arial"/>
        <family val="2"/>
      </rPr>
      <t xml:space="preserve">Entidades del orden nacional y territorial: </t>
    </r>
    <r>
      <rPr>
        <sz val="10"/>
        <color rgb="FF002060"/>
        <rFont val="Arial"/>
        <family val="2"/>
      </rPr>
      <t>Para obtener el puntaje, divida el número de opciones de respuesta incorporadas en el esquema de gobierno de TI de la entidad sobre el total de opciones de respuesta (6) indicados en los literales a hasta f,  y luego multiplique el resultado por 100.</t>
    </r>
  </si>
  <si>
    <r>
      <t xml:space="preserve">Para mayor información sobre los Acuerdos Marco de Precios, consulte la Guía para entender los Acuerdos Marco de Precios, disponible en: https://www.colombiacompra.gov.co/sites/default/files/manuales/acuerdos_marco.pdf
FORMA DE ASIGNAR EL PUNTAJE:
</t>
    </r>
    <r>
      <rPr>
        <b/>
        <sz val="10"/>
        <color rgb="FF002060"/>
        <rFont val="Arial"/>
        <family val="2"/>
      </rPr>
      <t xml:space="preserve">Entidades del orden nacional y territorial: </t>
    </r>
    <r>
      <rPr>
        <sz val="10"/>
        <color rgb="FF002060"/>
        <rFont val="Arial"/>
        <family val="2"/>
      </rPr>
      <t xml:space="preserve">
Si la entidad únicamente utilizó Acuerdos Marco de Precios para bienes y servicios de TI, O utilizó contratos de Agregación de demanda para bienes y servicios de TI O  aplicó metodologías o casos de negocio  y criterios para la selección y/o evaluación de soluciones de TI, obtiene un puntaje de 50. 
Si utilizó Acuerdos Marco de Precios para bienes y servicios de TI, y utilizó contratos de agregación de demanda para bienes y servicios de TI, obtiene 70. 
Si  utilizó Acuerdos Marco de Precios para bienes y servicios de TI, o útilizó contratos de agregación de demanda para bienes y servicios de TI, y aplicó metodologías o casos de negocio  y criterios  para la selección y/o evaluación de soluciones de TI, obtiene un puntaje es 100. </t>
    </r>
  </si>
  <si>
    <r>
      <t xml:space="preserve">Hace referencia a  la metodología utilizada por la Entidad para la gestión de programas y proyectos asociados a TI. Incluye el direccionamiento de proyectos de TI y el seguimiento y evaluación de los mismos. Esta metodología deberá evaluar, direccionar y monitorear lo relacionado con TI, incluyendo los siguientes aspectos: alcance, costos, tiempo, equipo humano, compras, calidad, comunicación, interesados, riesgos e integración. Desde la estructuración de los proyectos de TI y hasta el cierre de los mismos, se deben incorporar las acciones necesarias para gestionar los cambios que surjan.
FORMA DE ASIGNAR EL PUNTAJE:
</t>
    </r>
    <r>
      <rPr>
        <b/>
        <sz val="10"/>
        <color rgb="FF002060"/>
        <rFont val="Arial"/>
        <family val="2"/>
      </rPr>
      <t>Entidades del orden nacional y territorial:</t>
    </r>
    <r>
      <rPr>
        <sz val="10"/>
        <color rgb="FF002060"/>
        <rFont val="Arial"/>
        <family val="2"/>
      </rPr>
      <t xml:space="preserve"> Si la entidad usó una metodología para la gestión de sus proyectos de TI obtiene 100. En caso contrario, obtiene 0.</t>
    </r>
  </si>
  <si>
    <r>
      <t xml:space="preserve">Se refiere a la transferencia de conocimiento hecha por proveedores y contratistas de las áreas de TI a los funcionarios una vez se termina el vínculo contractual asociado . Incluyendo planes de formación y de transferencia de conocimiento en caso de cambios del recurso humano interno.
FORMA DE ASIGNAR EL PUNTAJE:
</t>
    </r>
    <r>
      <rPr>
        <b/>
        <sz val="10"/>
        <color rgb="FF002060"/>
        <rFont val="Arial"/>
        <family val="2"/>
      </rPr>
      <t xml:space="preserve">Entidades del orden nacional y territorial: </t>
    </r>
    <r>
      <rPr>
        <sz val="10"/>
        <color rgb="FF002060"/>
        <rFont val="Arial"/>
        <family val="2"/>
      </rPr>
      <t>Si hubo transferencia de conocimiento de los proveedores y/o contratistas de TI hacia la entidad, obtiene 100. En caso contrario, obtiene 0.</t>
    </r>
  </si>
  <si>
    <r>
      <t xml:space="preserve">Los componentes de Información es el término utilizado para referirse al conjunto de los datos, la información, los servicios de información y los flujos bajo un único nombre. Un esquema de Gobierno de los Componentes de Información es el proceso de planeación y gobierno de los componentes de información. Incluyendo la definición de las directrices y liderar la gestión de los Componentes de información durante su ciclo de vida. Así mismo, debe trabajar en conjunto con las dependencias para establecer acuerdos que garanticen la calidad de la información.
La metodología para el diseño de los Componentes de Información permite a las Entidades la adecuada caracterización y estructuración de los componentes de Información, garantizando los mecanismos que permitan el acceso a los servicios de información por parte de los diferentes grupos de interés, contemplando características de accesibilidad, seguridad y usabilidad. Un esquema para el análisis y aprovechamiento de los Componentes de Información permite a las entidades orientar y estructurar procesos de análisis y toma de decisiones a partir de los componentes de información que se procesan en las instituciones. Estableciendo mecanismos sencillos, confiables y seguros, para el entendimiento, análisis y aprovechamiento de la información por parte de los grupos de interés.
Para mayor información, consultar la guía G.INF.01 Guía Técnica Básica de Información del Marco de Referencia de Arquitectura Empresarial para la Gestión de TI., disponible en el siguiente enlace: http://www.mintic.gov.co/arquitecturati/630/w3-article-9253.html
FORMA DE ASIGNAR EL PUNTAJE:
</t>
    </r>
    <r>
      <rPr>
        <b/>
        <sz val="10"/>
        <color rgb="FF002060"/>
        <rFont val="Arial"/>
        <family val="2"/>
      </rPr>
      <t xml:space="preserve">Entidades del orden nacional y territorial: </t>
    </r>
    <r>
      <rPr>
        <sz val="10"/>
        <color rgb="FF002060"/>
        <rFont val="Arial"/>
        <family val="2"/>
      </rPr>
      <t>Si la entidad  definió un esquema de gobierno de los componentes de información, o definió una metodología para el diseño de los componentes de Información, o definió un esquema para el análisis y aprovechamiento de los componentes de información, obtiene un puntaje de 30.
Si la entidad  definió un esquema de gobierno de los componentes de información y definió una metodología para el diseño de los componentes de información, obtiene un puntaje de 70. Si definió un esquema de gobierno de los componentes de información y  definió un esquema para el análisis y aprovechamiento de los componentes de información, obtiene un puntaje de 70. O sí definió una metodología para el diseño de los Componentes de Información y definió un esquema para el análisis y aprovechamiento de los componentes de información, obtiene un puntaje de 70.
Si la entidad  definió un esquema de gobierno de los componentes de información y definió una metodología para el diseño de los componentes de información y definió un esquema para el análisis y aprovechamiento de los componentes de información, obtiene un puntaje de 100.</t>
    </r>
  </si>
  <si>
    <r>
      <t xml:space="preserve">El catálogo de componentes de información, representa el punto de partida para la construcción de la arquitectura de información y la base para iniciar procesos de calidad de información de la entidad e interoperabilidad entre entidades. La entidad debe conocer que componentes de información posee y cuáles son sus características con el fin de proyectar nuevos servicios de información, identificar fuentes únicas de información, oportunidades de mejora en seguridad y calidad de los datos e información, identificar datos maestros, datos abiertos, definir controles y mejorar el nivel de acceso a la información y demás actividades propias de la gestión de información.
Para mayor información consultar la guía G.INF.07 Guía Cómo construir el catálogo de Componentes de Información del Marco de Referencia de Arquitectura Empresarial para la Gestión de TI., disponible en el siguiente enlace: http://www.mintic.gov.co/arquitecturati/630/w3-article-47504.html
FORMA D E ASIGNAR EL PUNTAJE:
</t>
    </r>
    <r>
      <rPr>
        <b/>
        <sz val="10"/>
        <color rgb="FF002060"/>
        <rFont val="Arial"/>
        <family val="2"/>
      </rPr>
      <t xml:space="preserve">Entidades del orden nacional y territorial: </t>
    </r>
    <r>
      <rPr>
        <sz val="10"/>
        <color rgb="FF002060"/>
        <rFont val="Arial"/>
        <family val="2"/>
      </rPr>
      <t xml:space="preserve">Para </t>
    </r>
    <r>
      <rPr>
        <sz val="10"/>
        <rFont val="Arial"/>
        <family val="2"/>
      </rPr>
      <t>o</t>
    </r>
    <r>
      <rPr>
        <sz val="10"/>
        <color rgb="FF002060"/>
        <rFont val="Arial"/>
        <family val="2"/>
      </rPr>
      <t>btener el puntaje, divida el número de catálogos de información que la entidad documentó</t>
    </r>
    <r>
      <rPr>
        <sz val="10"/>
        <color theme="5"/>
        <rFont val="Arial"/>
        <family val="2"/>
      </rPr>
      <t xml:space="preserve"> </t>
    </r>
    <r>
      <rPr>
        <sz val="10"/>
        <color rgb="FF002060"/>
        <rFont val="Arial"/>
        <family val="2"/>
      </rPr>
      <t>sobre el total de catálogos  (4), indicados en los literales (a) hasta (d), y luego multiplique el resultado por 100. En caso que no haya documentado nada, obtiene 0.</t>
    </r>
  </si>
  <si>
    <r>
      <t xml:space="preserve">FORMA DE ASIGNAR EL PUNTAJE: 
</t>
    </r>
    <r>
      <rPr>
        <b/>
        <sz val="10"/>
        <color rgb="FF002060"/>
        <rFont val="Arial"/>
        <family val="2"/>
      </rPr>
      <t xml:space="preserve">Entidades del orden nacional y territorial: </t>
    </r>
    <r>
      <rPr>
        <sz val="10"/>
        <color rgb="FF002060"/>
        <rFont val="Arial"/>
        <family val="2"/>
      </rPr>
      <t>Si la entidad utilizó el estándar GEL XML en la implementación de servicios para el intercambio de información con otras entidades, obtiene 100. De lo contrario, obtiene 0.</t>
    </r>
  </si>
  <si>
    <r>
      <t xml:space="preserve">Se refiere a la identificación de los mecanismos  definidos e implementados por la Entidad para la gestión de la calidad  de los   Componentes de Información. Este mecanismo incluya etapas de aseguramiento, control e inspección, medición de indicadores de calidad, actividades preventivas, correctivas y de mejoramiento continuo de la calidad de los componentes de información.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que realizó la entidad sobre el total de actividades (5) indicadas en los literales (a) hasta (f), y luego multiplique el resultado por 100.</t>
    </r>
  </si>
  <si>
    <r>
      <t xml:space="preserve">Cuando se suscriban contratos con terceras partes bajo la figura de "obra creada por encargo", cuyo alcance incluya el desarrollo de elementos de software, el autor o autores de la obra deben transferir a la institución los derechos patrimoniales sobre los productos.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t>
    </r>
    <r>
      <rPr>
        <b/>
        <sz val="10"/>
        <color rgb="FF002060"/>
        <rFont val="Arial"/>
        <family val="2"/>
      </rPr>
      <t>Entidades del orden nacional y territorial:</t>
    </r>
    <r>
      <rPr>
        <sz val="10"/>
        <color rgb="FF002060"/>
        <rFont val="Arial"/>
        <family val="2"/>
      </rPr>
      <t xml:space="preserve"> Si la entidad incorporó  dentro de los contratos de desarrollo de sistemas de información cláusulas que obliguen a realizar transferencia de derechos de autor, obtiene un puntaje de 100. De lo contrario, obtiene 0.</t>
    </r>
  </si>
  <si>
    <r>
      <t xml:space="preserve">
La Entidad define una guía de estilo y usabilidad única, que establezca los principios para el estilo de los componentes de presentación, estructura para la visualización de la información y procesos de navegación entre pantallas, entre otros. Esta guía de estilo y usabilidad debe estar particularizada para cada medio tecnológico o canal utilizado por los sistemas de información y, así mismo, debe estar alineada con los principios de usabilidad definidos por el Estado colombiano.  Para los componentes de software, que sean propiedad de terceros, se debe realizar su personalización de manera que se busque brindar una adecuada experiencia de usuario. Para obtener el puntaje, divida el total de opciones de respuesta que cumplió la entidad sobre el total de opciones de respuesta, y luego multiplique el resultado por 100.
FORMA DE ASIGNAR EL PUNTAJE:
</t>
    </r>
    <r>
      <rPr>
        <b/>
        <sz val="10"/>
        <color rgb="FF002060"/>
        <rFont val="Arial"/>
        <family val="2"/>
      </rPr>
      <t xml:space="preserve">Entidades del orden nacional y territorial: </t>
    </r>
    <r>
      <rPr>
        <sz val="10"/>
        <color rgb="FF002060"/>
        <rFont val="Arial"/>
        <family val="2"/>
      </rPr>
      <t xml:space="preserve">Para obtener el puntaje, divida el número de sistemas de información en los que la entidad implementó la guía de estilo y las especificaciones técnicas de usabilidad, sobre el total de opciones de respuesta (4) enunciadas en los literales (a) hasta (d), y luego multiplique el resultado por 100.
</t>
    </r>
  </si>
  <si>
    <r>
      <t xml:space="preserve">Los sistemas de información tiene habilitadas aquellas características funcionales y no funcionales, necesarias para la apertura de sus datos, de acuerdo con la normativa del Estado colombiano.
FORMA DE ASIGNAR EL PUNTAJE:
</t>
    </r>
    <r>
      <rPr>
        <b/>
        <sz val="10"/>
        <color rgb="FF002060"/>
        <rFont val="Arial"/>
        <family val="2"/>
      </rPr>
      <t>Entidades del orden nacional y territorial:</t>
    </r>
    <r>
      <rPr>
        <sz val="10"/>
        <color rgb="FF002060"/>
        <rFont val="Arial"/>
        <family val="2"/>
      </rPr>
      <t xml:space="preserve"> Si los sistemas de información de la entidad cumplen con características que permiten la apertura de sus datos, el puntaje de la entidad es 100. De lo contrario, es 0.
</t>
    </r>
  </si>
  <si>
    <r>
      <t xml:space="preserve">
El ciclo de vida de sistemas de información se refiere al conjunto de estados en los que puede estar un sistema de información desde su creación hasta su eliminación. Esto implica, la gestión y gobierno de las etapas de los sistemas de información desde la definición de requerimientos, diseño, desarrollo, pruebas, despliegue, puesta en funcionamiento, uso, mantenimiento, hasta su eliminación.
Para mayor información consultar la guía G.SIS.01 Guía del dominio de Sistemas de Información del Marco de Referencia de Arquitectura Empresarial para la Gestión de TI, disponible en el siguiente enlace: http://www.mintic.gov.co/arquitecturati/630/w3-article-9262.html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realizadas por la entidad, sobre el total de actividades evaluadas (4) enunciadas en los literales a hasta d, y luego multiplique el resultado por 100. En caso de no realizar ninguna de estas actividades, obtiene 0.</t>
    </r>
  </si>
  <si>
    <r>
      <t xml:space="preserve">Se refiere a la implementación de mecanismos como políticas, parametrización de opciones de auditoría en los sistemas de información, entre otros. Que permita el registro de acciones como creación, actualización, modificación o borrado de información. Incluyendo, registro de mensajes de errores, excepciones y eventos de seguridad.
Para mayor información, consultar la guía G.SIS.02 Guía Técnica de Sistemas de Información - Trazabilidad del Marco de Referencia de Arquitectura Empresarial para la Gestión de TI.
http://www.mintic.gov.co/arquitecturati/630/w3-article-9263.html
FORMA DE ASIGNAR EL PUNTAJE:
</t>
    </r>
    <r>
      <rPr>
        <b/>
        <sz val="10"/>
        <color rgb="FF002060"/>
        <rFont val="Arial"/>
        <family val="2"/>
      </rPr>
      <t xml:space="preserve">Entidades del orden nacional y territorial: </t>
    </r>
    <r>
      <rPr>
        <sz val="10"/>
        <color rgb="FF002060"/>
        <rFont val="Arial"/>
        <family val="2"/>
      </rPr>
      <t>Si es totalmente (políticas y parametrización en más del 90% de los sistemas de información), obtiene 100 puntos. Si es parcialmente ( (Políticas y parametrización entre el 50 y 90% de sus sistemas de información), obtiene 50 puntos, Si es incipientemente (Políticas y parametrización en menos del 50% de sus sistemas de información), obtiene 0.</t>
    </r>
  </si>
  <si>
    <r>
      <t xml:space="preserve">Arquitectura de Servicios Tecnológicos, también es conocida como Arquitectura de infraestructura. Incluye todos los elementos de TI que soportan la operación de la institución, entre los que se encuentran la plataforma hardware, la plataforma de comunicaciones y el software especializado (sistema operacional, software de comunicaciones, software de integración y manejadores de bases de datos, entre otros).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Si la entidad posee una arquitectura de servicios tecnológicos (arquitectura de infraestructura tecnológica) documentada pero no está actualizada, obtiene un puntaje de 50. Si la tiene documentada y actualizada obtiene un puntaje de 100. Si no posee una arquitectura de servicios tecnológicos, obtiene 0.</t>
    </r>
  </si>
  <si>
    <r>
      <t xml:space="preserve">FORMA DE ASIGNAR EL PUNTAJE:
</t>
    </r>
    <r>
      <rPr>
        <b/>
        <sz val="10"/>
        <color rgb="FF002060"/>
        <rFont val="Arial"/>
        <family val="2"/>
      </rPr>
      <t xml:space="preserve">Entidades del orden nacional y territorial: </t>
    </r>
    <r>
      <rPr>
        <sz val="10"/>
        <color rgb="FF002060"/>
        <rFont val="Arial"/>
        <family val="2"/>
      </rPr>
      <t>Si la entidad aplicó algunas veces metodologías de evaluación de alternativas de solución y/o tendencias tecnológicas para la adquisición de servicios y/o soluciones de TI, obtiene un puntaje de 50. Si las aplicó siempre, obtiene un puntaje de 100. Si nunca las aplicó, obtiene 0.</t>
    </r>
  </si>
  <si>
    <r>
      <t xml:space="preserve">FORMA DE ASIGNAR EL PUNTAJE
</t>
    </r>
    <r>
      <rPr>
        <b/>
        <sz val="10"/>
        <color rgb="FF002060"/>
        <rFont val="Arial"/>
        <family val="2"/>
      </rPr>
      <t xml:space="preserve">Entidades del orden nacional y territorial: </t>
    </r>
    <r>
      <rPr>
        <sz val="10"/>
        <color rgb="FF002060"/>
        <rFont val="Arial"/>
        <family val="2"/>
      </rPr>
      <t>Si la entidad implementó un programa de correcta disposición final de los residuos tecnológicos, obtiene un puntaje de 100. Si no lo implementó, obtiene 0.</t>
    </r>
  </si>
  <si>
    <r>
      <t xml:space="preserve">La Entidades garantizan la prestación de sus Servicios Tecnológicos utilizando diferentes mecanismos como sistemas de alimentación eléctrica, mecanismos de refrigeración, soluciones de detección de incendios, sistemas de control de acceso y sistemas de tal forma que  aseguren la continuidad y disponibilidad del servicio, así como la capacidad de atención y resolución de incidentes.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xml:space="preserve"> Si la entidad definió acuerdos de nivel de servicio para los servicios tecnológicos prestados por terceros, obtiene un puntaje de 25.
Si la entidad realizó la definición (opción a) y el seguimiento (opción b) a los acuerdos de nivel de servicio de los servicios tecnológicos prestados por terceros, obtiene 50.
Si la entidad realizó la implementación de herramientas de gestión para el monitoreo y generación de alarmas tempranas sobre la continuidad y disponibilidad de los servicios (opción c), obtiene 25.
Si la entidad realizó la definición y el seguimiento a los acuerdos de nivel de servicio de los servicios tecnológicos prestados por terceros, y adicionalmente, realizó la implementación de herramientas de gestión para el monitoreo y generación de alarmas tempranas sobre la continuidad y disponibilidad de los servicios, obtiene 100.
Si la entidad realizó la proyección de la capacidad de los servicios tecnológicos, obtiene 30.</t>
    </r>
  </si>
  <si>
    <r>
      <t xml:space="preserve">Hace referencia a los proceso  de operación, monitoreo y supervisión de los Servicios Tecnológicos que deben adelantar las Entidades, con el propósito de garantizar el óptimo y permanente funcionamiento de los mismos.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 xml:space="preserve">Entidades del orden nacional y territorial: </t>
    </r>
    <r>
      <rPr>
        <sz val="10"/>
        <color rgb="FF002060"/>
        <rFont val="Arial"/>
        <family val="2"/>
      </rPr>
      <t>Para obtener el puntaje, divida el número de actividades realizadas por la entidad, sobre el total de actividades evaluadas (3) enunciadas en los literales a hasta c, y luego multiplique el resultado por 100. Si no realizó ninguna de las actividades, obtiene 0.</t>
    </r>
  </si>
  <si>
    <r>
      <t xml:space="preserve">Hace referencia a la definición y gestión de los controles y mecanismos para alcanzar los niveles requeridos de seguridad y trazabilidad de los Servicios Tecnológicos.
Para mayor información consultar la guía G.ST.01 Guía del dominio de Servicios Tecnológicos del Marco de Referencia de Arquitectura Empresarial para la Gestión de TI, disponible en el siguiente enlace: http://www.mintic.gov.co/arquitecturati/630/w3-article-9277.html
FORMA DE ASIGNAR EL PUNTAJE:
</t>
    </r>
    <r>
      <rPr>
        <b/>
        <sz val="10"/>
        <color rgb="FF002060"/>
        <rFont val="Arial"/>
        <family val="2"/>
      </rPr>
      <t>Entidades del orden nacional y territorial:</t>
    </r>
    <r>
      <rPr>
        <sz val="10"/>
        <color rgb="FF002060"/>
        <rFont val="Arial"/>
        <family val="2"/>
      </rPr>
      <t xml:space="preserve">
Para obtener el puntaje, divida el número de actividades realizadas por la entidad, sobre el total de actividades evaluadas (6) enunciadas en los literales (a) hasta (f), y luego multiplique el resultado por 100. Si no realizó ninguna de estas actividades, obtiene 0.
</t>
    </r>
  </si>
  <si>
    <r>
      <t xml:space="preserve">Hace referencia a las gestiones realizadas por la Entidad para definir la estrategia y prácticas concretas que apoyan la adopción del Marco y la gestión TI que requiere la institución para implementar la Arquitectura TI y preparar a la institución para abordar y adaptarse al cambio, y gestionar los efectos generados por éste. 
Para mayor información consultar la guía G.UA.01 Guía del dominio de Uso y Apropiación del Marco de Referencia de Arquitectura Empresarial para la Gestión de TI., disponible en el siguiente enlace: http://www.mintic.gov.co/arquitecturati/630/w3-article-9281.html
FORMA DE ASIGNAR EL PUNTAJE:
</t>
    </r>
    <r>
      <rPr>
        <b/>
        <sz val="10"/>
        <color rgb="FF002060"/>
        <rFont val="Arial"/>
        <family val="2"/>
      </rPr>
      <t xml:space="preserve">Entidades del orden nacional y territorial: </t>
    </r>
    <r>
      <rPr>
        <sz val="10"/>
        <color rgb="FF002060"/>
        <rFont val="Arial"/>
        <family val="2"/>
      </rPr>
      <t>Calcule por separado
1. Para obtener el puntaje, divida el número de actividades realizadas por la entidad, sobre las actividades evaluadas (5) enunciadas en los literales a hasta e, y luego multiplique el resultado por 100.
2. Si la entidad divulgó y comunicó internamente los proyectos de TI, su puntaje es 100. De lo contrario, es 0.
Luego, sume las 2 anteriores operaciones y divida en dos.</t>
    </r>
  </si>
  <si>
    <r>
      <t xml:space="preserve">FORMA DE ASIGNAR EL PUNTAJE:
</t>
    </r>
    <r>
      <rPr>
        <b/>
        <sz val="10"/>
        <color rgb="FF002060"/>
        <rFont val="Arial"/>
        <family val="2"/>
      </rPr>
      <t>Entidades del orden nacional y territorial:</t>
    </r>
    <r>
      <rPr>
        <sz val="10"/>
        <color rgb="FF002060"/>
        <rFont val="Arial"/>
        <family val="2"/>
      </rPr>
      <t xml:space="preserve"> Si la Entidad  implementó la política de reducción del uso del papel, tiene un puntaje de 100. De lo contrario, obtiene 0.</t>
    </r>
  </si>
  <si>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aspectos con base en los cuales  la entidad incorporó soluciones tecnológicas para la gestión de documentos, sobre el total de aspectos evaluados (4) enunciadas en los literales a hasta d, y luego multiplique el resultado por 100.</t>
    </r>
  </si>
  <si>
    <r>
      <t xml:space="preserve">Hacer referencia al análisis funcional y desde de las perspectiva del usuario previo a la definición y especificación de las necesidades de sistematización y apoyo tecnológico a los procesos de la institución. De tal forma, que desde su diseño se incorporen facilidades tecnológicas que contribuyan a lograr transversalidad, coordinación, articulación, mayor eficiencia y oportunidad a nivel institucional y sectorial para obtener menores costos, mejores servicios, menores riesgos y mayor seguridad.
FORMA DE ASIGNAR EL PUNTAJE:
</t>
    </r>
    <r>
      <rPr>
        <b/>
        <sz val="10"/>
        <color rgb="FF002060"/>
        <rFont val="Arial"/>
        <family val="2"/>
      </rPr>
      <t>Entidades del orden nacional y territorial:</t>
    </r>
    <r>
      <rPr>
        <sz val="10"/>
        <color rgb="FF002060"/>
        <rFont val="Arial"/>
        <family val="2"/>
      </rPr>
      <t xml:space="preserve"> Calcule por separado:
1. Si antes de la automatización de procesos y/o procedimientos, la entidad hizo una revisión de estos desde la perspectiva funcional, obtiene una puntuación de 100. En caso contrario, obtiene 0.
2. Si la entidad realizó automatización de procesos y procedimientos obtiene una puntuación de 100. Si realizó automatización de procesos o procedimientos obtiene 50. Si no automatizó procesos ni procedimientos, obtiene 0.
Luego, sume los resultados obtenidos en las 2 operaciones anteriores y divida en 2.</t>
    </r>
  </si>
  <si>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objetivos del PETI alcanzados, sobre el total de objetivos definidos en el PETI, y luego multiplique el resultado por 100.  (</t>
    </r>
    <r>
      <rPr>
        <u/>
        <sz val="10"/>
        <color rgb="FF002060"/>
        <rFont val="Arial"/>
        <family val="2"/>
      </rPr>
      <t>No use el símbolo % en su respuesta</t>
    </r>
    <r>
      <rPr>
        <sz val="10"/>
        <color rgb="FF002060"/>
        <rFont val="Arial"/>
        <family val="2"/>
      </rPr>
      <t>)</t>
    </r>
  </si>
  <si>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servicios de información dispuestos en la plataforma de interoperabilidad del Estado colombiano, sobre el total de  servicios de información del catálogo de servicios de la entidad, y luego multiplique el resultado por 100.  (</t>
    </r>
    <r>
      <rPr>
        <u/>
        <sz val="10"/>
        <color rgb="FF002060"/>
        <rFont val="Arial"/>
        <family val="2"/>
      </rPr>
      <t>No use el símbolo % en su respuesta</t>
    </r>
    <r>
      <rPr>
        <sz val="10"/>
        <color rgb="FF002060"/>
        <rFont val="Arial"/>
        <family val="2"/>
      </rPr>
      <t>)</t>
    </r>
  </si>
  <si>
    <r>
      <t xml:space="preserve">FORMA DE ASIGNAR EL PUNTAJE:
</t>
    </r>
    <r>
      <rPr>
        <b/>
        <sz val="10"/>
        <color rgb="FF002060"/>
        <rFont val="Arial"/>
        <family val="2"/>
      </rPr>
      <t>Entidades del orden nacional y territorial:</t>
    </r>
    <r>
      <rPr>
        <sz val="10"/>
        <color rgb="FF002060"/>
        <rFont val="Arial"/>
        <family val="2"/>
      </rPr>
      <t xml:space="preserve"> Para obtener el puntaje, divida el número de sistemas de información que cuentan con mecanismos de auditoria y trazabilidad, sobre el total de sistemas de información de la entidad, y luego multiplique el resultado por 100.  (</t>
    </r>
    <r>
      <rPr>
        <u/>
        <sz val="10"/>
        <color rgb="FF002060"/>
        <rFont val="Arial"/>
        <family val="2"/>
      </rPr>
      <t>No use el símbolo % en su respuesta</t>
    </r>
    <r>
      <rPr>
        <sz val="10"/>
        <color rgb="FF002060"/>
        <rFont val="Arial"/>
        <family val="2"/>
      </rPr>
      <t>)</t>
    </r>
  </si>
  <si>
    <r>
      <t xml:space="preserve">FORMA DE ASIGNAR EL PUNTAJE:
</t>
    </r>
    <r>
      <rPr>
        <b/>
        <sz val="10"/>
        <color rgb="FF002060"/>
        <rFont val="Arial"/>
        <family val="2"/>
      </rPr>
      <t xml:space="preserve">Entidades del orden nacional y territorial:  </t>
    </r>
    <r>
      <rPr>
        <sz val="10"/>
        <color rgb="FF002060"/>
        <rFont val="Arial"/>
        <family val="2"/>
      </rPr>
      <t>Para obtener el puntaje, divida el número de mantenimientos preventivos realizados a los servicios tecnológicos, sobre el total de mantenimientos preventivos establecidos en el plan de mantenimiento de servicios tecnológicos, y luego multiplique el resultado por 100.  (</t>
    </r>
    <r>
      <rPr>
        <u/>
        <sz val="10"/>
        <color rgb="FF002060"/>
        <rFont val="Arial"/>
        <family val="2"/>
      </rPr>
      <t>No use el símbolo % en su respuesta</t>
    </r>
    <r>
      <rPr>
        <sz val="10"/>
        <color rgb="FF002060"/>
        <rFont val="Arial"/>
        <family val="2"/>
      </rPr>
      <t>)</t>
    </r>
  </si>
  <si>
    <r>
      <t xml:space="preserve">FORMA DE ASIGNAR EL PUNTAJE:
</t>
    </r>
    <r>
      <rPr>
        <b/>
        <sz val="10"/>
        <color rgb="FF002060"/>
        <rFont val="Arial"/>
        <family val="2"/>
      </rPr>
      <t>Entidades del orden nacional y territorial:</t>
    </r>
    <r>
      <rPr>
        <sz val="10"/>
        <color rgb="FF002060"/>
        <rFont val="Arial"/>
        <family val="2"/>
      </rPr>
      <t xml:space="preserve"> Para obtener el puntaje, divida el número de proyectos de TI  a los cuales se aplicó una estrategia de uso y apropiación, sobre el total de proyectos ejecutados durante el periodo evaIuado, y luego multiplique el resultado por 100.  (</t>
    </r>
    <r>
      <rPr>
        <u/>
        <sz val="10"/>
        <color rgb="FF002060"/>
        <rFont val="Arial"/>
        <family val="2"/>
      </rPr>
      <t>No use el símbolo % en su respuesta</t>
    </r>
    <r>
      <rPr>
        <sz val="10"/>
        <color rgb="FF002060"/>
        <rFont val="Arial"/>
        <family val="2"/>
      </rPr>
      <t>)</t>
    </r>
  </si>
  <si>
    <r>
      <t xml:space="preserve">FORMA DE ASIGNAR EL PUNTAJE:
</t>
    </r>
    <r>
      <rPr>
        <b/>
        <sz val="10"/>
        <color rgb="FF002060"/>
        <rFont val="Arial"/>
        <family val="2"/>
      </rPr>
      <t>Entidades del orden nacional y territorial:</t>
    </r>
    <r>
      <rPr>
        <sz val="10"/>
        <color rgb="FF002060"/>
        <rFont val="Arial"/>
        <family val="2"/>
      </rPr>
      <t xml:space="preserve"> Si la entidad desarrolló durante el periodo evaluado capacidades de gestión de TI que generen mayor eficiencia en la prestación del servicio al usuario (interno o externo) obtiene un puntaje de 100. De lo contrario, obtiene 0.</t>
    </r>
  </si>
  <si>
    <r>
      <t xml:space="preserve">La fase de diagnóstico de privacidad puede servir como insumo al poder identificar qué información se tiene, dónde y en cabeza de quién está.
FORMA DE ASIGNAR EL PUNTAJE:
</t>
    </r>
    <r>
      <rPr>
        <b/>
        <sz val="10"/>
        <color rgb="FF002060"/>
        <rFont val="Arial"/>
        <family val="2"/>
      </rPr>
      <t xml:space="preserve">Entidades del orden nacional y territorial: </t>
    </r>
    <r>
      <rPr>
        <sz val="10"/>
        <color rgb="FF002060"/>
        <rFont val="Arial"/>
        <family val="2"/>
      </rPr>
      <t>Si la entidad generó un documento de diagnóstico, donde se identifica de manera clara el estado actual de la entidad en la implementación de Seguridad y Privacidad de la Información O determinó el estado actual de la  infraestructura tecnológica para desarrollar el plan de transición del protocolo IPv4 a IPv6, obtiene una puntuación de 50. 
Si generó un documento de diagnóstico, donde se identifica de manera clara el estado actual de la entidad en la implementación de Seguridad y Privacidad de la Información Y  determinó el estado actual de la  infraestructura tecnológica para desarrollar el plan de transición del protocolo IPv4 a IPv6, obtiene una puntuación de 100. Si no ha hecho ninguna de las 2 acciones, obtiene 0.</t>
    </r>
  </si>
  <si>
    <r>
      <t xml:space="preserve">La Política de Seguridad y Privacidad de la información está contenida en un documento de alto nivel que incluye la voluntad de la Alta Dirección de la Entidad para apoyar la implementación del Modelo de Seguridad y Privacidad de la Información.
La política debe contener una declaración general por parte de la administración, donde se especifique sus objetivos, alcance, nivel de cumplimiento.
La política debe ser aprobada y divulgada al interior de la entidad. Entiéndase por política la declaración de la alta Dirección de la entidad de su compromiso en la implementación de la seguridad y privacidad de la información.
Manual de políticas, donde se describe los objetivos, alcances y el nivel de cumplimiento, que garanticen el adecuado uso de los Activos de información al interior de la Entidad; definiendo las responsabilidades generales y específicas para la gestión de la seguridad de la información. Entiéndase que el Manual de Políticas contiene el conjunto de lineamientos que serán implementados en la entidad y que definen la forma de implementar la seguridad y privacidad de la información en la entidad para dar cumplimiento a la declaración del compromiso de la alta Dirección de la entidad
FORMA DE ASIGNAR EL PUNTAJE:
</t>
    </r>
    <r>
      <rPr>
        <b/>
        <sz val="10"/>
        <color rgb="FF002060"/>
        <rFont val="Arial"/>
        <family val="2"/>
      </rPr>
      <t xml:space="preserve">Entidades del orden nacional y territorial: </t>
    </r>
    <r>
      <rPr>
        <sz val="10"/>
        <color rgb="FF002060"/>
        <rFont val="Arial"/>
        <family val="2"/>
      </rPr>
      <t>Calcule por separado:
1. Si la política de seguridad y privacidad de la información se encuentra alineada con  los objetivos estratégicos de la entidad (opción b) Y define los objetivos y da alcance a todos los procesos (opción c), obtiene un puntaje de 100. Si la política de seguridad y privacidad de la información se encuentra alineada con  los objetivos estratégicos de la entidad (opción b) O define los objetivos y da alcance a todos los procesos (opción c), obtiene un puntaje de 50.
2. Si el documento o manual con las políticas de seguridad y privacidad de la información se encontraba en construcción (opción a), la entidad obtiene un puntaje de 25. Si estaba en revisión (opción b), obtiene 50. Si estaba en aprobación (opción c),  obtiene 75. Si estaba revisado, aprobado y divulgado por el comité institucional de desarrollo administrativo o el que haga sus veces (opción d), obtiene 100.
Luego sume los dos resultados obtenidos de los cálculos anteriores y divida en 2.</t>
    </r>
  </si>
  <si>
    <r>
      <t xml:space="preserve">Teniendo en cuenta que los temas de seguridad y privacidad de la información se tratan en los comités del modelo integrado de gestión, se hace necesario que la entidad formalice este procedimiento.
Para mayor información, consulte la Guía No. 4, llamada Roles y Responsabilidad de Seguridad de la Información establece las funciones que debe tener el Comité de Desarrollo Administrativo o quien haga sus veces en materia de seguridad de la información.
FORMA DE ASIGNAR EL PUNTAJE:
</t>
    </r>
    <r>
      <rPr>
        <b/>
        <sz val="10"/>
        <color rgb="FF002060"/>
        <rFont val="Arial"/>
        <family val="2"/>
      </rPr>
      <t xml:space="preserve">Entidades del orden nacional y territorial: </t>
    </r>
    <r>
      <rPr>
        <sz val="10"/>
        <color rgb="FF002060"/>
        <rFont val="Arial"/>
        <family val="2"/>
      </rPr>
      <t>Sí la Entidad cuenta con un acto administrativo a través del cual se crean o se modifican las funciones del comité institucional de desarrollo administrativo o el que haga sus veces, donde se incluyen los temas de seguridad y privacidad de la información, obtiene un puntaje de 100. En caso contrario, obtiene 0.</t>
    </r>
  </si>
  <si>
    <r>
      <t xml:space="preserve">La entidad debe desarrollar una metodología de gestión de activos que le permita generar un inventario de activos de información exacto, actualizado y consistente, que a su vez permita definir la criticidad de los activos de información, sus propietarios, custodios y usuarios.
Para mayor información consulte la Guía No 5 - Gestión De Activos,  disponible en el siguiente enlace: https://www.mintic.gov.co/gestionti/615/articles-5482_G5_Gestion_Clasificacion.pdf 
Activo de Información: En relación con la privacidad de la información, se refiere al activo que contiene información pública que el sujeto obligado genere, obtenga, adquiera, transforme o controle en su calidad de tal.
FORMA DE ASIGNAR EL PUNTAJE: 
</t>
    </r>
    <r>
      <rPr>
        <b/>
        <sz val="10"/>
        <color rgb="FF002060"/>
        <rFont val="Arial"/>
        <family val="2"/>
      </rPr>
      <t>Entidades del orden nacional y territorial:</t>
    </r>
    <r>
      <rPr>
        <sz val="10"/>
        <color rgb="FF002060"/>
        <rFont val="Arial"/>
        <family val="2"/>
      </rPr>
      <t xml:space="preserve"> Calcule por separado:
1. Si la entidad cuenta con una metodología de gestión de activos de información donde se tienen en cuenta  aspectos como: cumplimiento legal, fechas de actualización, propietarios y criticidad de los activos, en construcción, obtiene un puntaje de 25.  Si cuenta con una metodología de gestión de activos de información donde se tienen en cuenta  aspectos como: cumplimiento legal, fechas de actualización, propietarios y criticidad de los activos,  en revisión, obtiene 50. Si  la entidad cuenta con una metodología de gestión de activos de información donde se tienen en cuenta  aspectos como: cumplimiento legal, fechas de actualización, propietarios y criticidad de los activos, en aprobación, obtiene 75. Si  la entidad cuenta con una metodología de gestión de activos de información donde se tienen en cuenta  aspectos como: cumplimiento legal, fechas de actualización, propietarios y criticidad de los activos, revisada, aprobada y divulgado por comité institucional de desarrollo administrativo o el que haga sus veces, obtiene 100. En caso contrario, obtiene 0.
2. Si la entidad cuenta con un inventario de activos de información acorde a la metodología planteada, obtiene un puntaje de 100.  Síestá en desarrollo o en proceso de elaboración de un inventario de activos de información acorde a la metodología planteada, obtiene un puntaje de 50. De lo contrario, obtiene 0.
Luego, sume los resultados obtenidos en las 2 operaciones anteriores y divida en 2</t>
    </r>
  </si>
  <si>
    <r>
      <t xml:space="preserve">La entidad debe definir una metodología de gestión del riesgo enfocada a procesos, que le permita identificar, evaluar, tratar y dar seguimiento a los riesgos de seguridad de la información a los que estén expuestos los activos, así como la declaración de aplicabilidad. Para conseguir una integración adecuada entre el MSPI y la guía de gestión del riesgo emitida por el DAFP respecto a este procedimiento, se recomienda emplear los criterios de evaluación (impacto y probabilidad) y niveles de riesgo emitidos por esta entidad.
Para la elaboración del plan de tratamiento de riesgos y la declaración de aplicabilidad, puede emplearse la Guía No 8 - Controles de Seguridad, disponible en el siguiente enlace: https://www.mintic.gov.co/gestionti/615/articles-5482_G8_Controles_Seguridad.pdf
FORMA DE ASIGNAR EL PUNTAJE:
</t>
    </r>
    <r>
      <rPr>
        <b/>
        <sz val="10"/>
        <color rgb="FF002060"/>
        <rFont val="Arial"/>
        <family val="2"/>
      </rPr>
      <t xml:space="preserve">Entidades del orden nacional y territorial: </t>
    </r>
    <r>
      <rPr>
        <sz val="10"/>
        <color rgb="FF002060"/>
        <rFont val="Arial"/>
        <family val="2"/>
      </rPr>
      <t>Calcule por separado:
1. Si la entidad contó con la metodología formalizada para la gestión de los riesgos de seguridad y privacidad de la información(opción b), Y con el plan de tratamiento del riesgo establecido (opción d) Y con la declaración de aplicabilidad definida (opción f), obtiene un puntaje de  100. Si la entidad contó con la metodología formalizada para la gestión de los riesgos de seguridad y privacidad de la información (opción b),  Y con un avance del plan de tratamiento del riesgo (opción c), Y con la declaración de aplicabilidad en desarrollo (opción e), obtiene 75. Si la entidad contó con 3 de las opciones de respuesta, pero con una combinación diferente a las señaladas anteriormente, obtiene 50.  Si la entidad contó con 2 de las opciones de respuesta, cualquier combinación, obtiene 25. Si la entidad contó con 1 opción de respuesta, obtiene 12.5. Si no contó con ninguna opción de respuesta obtiene 0.
2. Si la entidad realizó  la identificación, análisis y evaluación de los riesgos de seguridad y privacidad de la información conforme a la metodología planteada, obtiene un puntaje de 100. Si está en desarrollo o en proceso, obtiene 50. De lo contrario, obtiene 0. 
3. Si el documento del plan de diagnóstico y estrategia de transición de IPv4 a IPv6, se encuentra en construcción, obtiene un puntaje de 25. Si está en revisión, obtiene 50. Si está en aprobación, obtiene 75. Si ya está revisado, aprobado y divulgado por el comité institucional de desarrollo o el que haga sus veces, obtiene 100.
Luego, sume los resultados obtenidos en las 3 operaciones anteriores y divida en 3.</t>
    </r>
  </si>
  <si>
    <r>
      <t xml:space="preserve">La Entidad debe definir un Plan de comunicación, sensibilización y capacitación que incluya la estrategia para que la seguridad de la información se convierta en cultura organizacional, al generar competencias y hábitos en todos los niveles (directivos, funcionarios, terceros) de la entidad.
Para estructurar dicho plan puede utilizar la Guía No 14 – plan de comunicación, sensibilización y capacitación, disponible en el siguiente enlace: https://www.mintic.gov.co/gestionti/615/articles-5482_G14_Plan_comunicacion_sensibilizacion.pdf
FORMA DE ASIGNAR EL PUNTAJE:
</t>
    </r>
    <r>
      <rPr>
        <b/>
        <sz val="10"/>
        <color rgb="FF002060"/>
        <rFont val="Arial"/>
        <family val="2"/>
      </rPr>
      <t>Entidades del orden nacional y territorial:</t>
    </r>
    <r>
      <rPr>
        <sz val="10"/>
        <color rgb="FF002060"/>
        <rFont val="Arial"/>
        <family val="2"/>
      </rPr>
      <t xml:space="preserve"> Calcule por separado:
1. Si la entidad contaba con un plan de capacitación, sensibilización y comunicación de las políticas y buenas prácticas que mitiguen los riesgos de seguridad de la información a los que están expuestos los funcionarios, obtiene un puntaje de 100.  En caso contrario, obtiene 0.
2.  Para obtener el puntaje, divida el número de actividades realizadas por la entidad en materia de apropiación de la Estrategia de Gobierno en línea, sobre el total de aspectos evaluados (4) enunciadas en los literales a hasta d, y luego multiplique el resultado por 100.
Luego, sume los resultados obtenidos en las 2 operaciones anteriores y divida en 2</t>
    </r>
  </si>
  <si>
    <r>
      <t xml:space="preserve">La entidad debe planificar, implementar y controlar los procesos necesarios para cumplir con los requisitos de seguridad y privacidad de la información que permitan implementar las acciones determinadas en el plan de tratamiento de riesgos.
FORMA DE ASIGNAR EL PUNTAJE:
</t>
    </r>
    <r>
      <rPr>
        <b/>
        <sz val="10"/>
        <color rgb="FF002060"/>
        <rFont val="Arial"/>
        <family val="2"/>
      </rPr>
      <t xml:space="preserve">Entidades del orden nacional y territorial: </t>
    </r>
    <r>
      <rPr>
        <sz val="10"/>
        <color rgb="FF002060"/>
        <rFont val="Arial"/>
        <family val="2"/>
      </rPr>
      <t>Si la entidad generó y aprobó el plan control operacional, en el cual se indica la metodología para implementar las medidas de seguridad definidas en el plan de tratamiento de riesgos (opción b), generó y aprobó los informes relacionados con la implementación de los controles de seguridad y privacidad de la información (opción d) y definió y aprobó los indicadores de gestión y cumplimiento que permitan identificar si la implementación del MSPI es eficiente, eficaz y efectiva (opción f), obtiene 100.
Si la entidad generó y aprobó el plan control operacional, en el cual se indica la metodología para implementar las medidas de seguridad definidas en el plan de tratamiento de riesgos (opción b), está construyendo los informes relacionados con la implementación de los controles de seguridad y privacidad de la información (opción c), y está definiendo los indicadores de gestión y cumplimiento que permitan identificar si la implementación del MSPI es eficiente, eficaz y efectiva (opción e), obtiene 75.
Si la entidad realizó 3 acciones en combinaciones distintas a las anteriores, obtiene 50.
Si la entidad realizó 2 acciones en combinaciones, obtiene 25.
Si la entidad realizó 1 acción, obtiene 12,5.
Si no hizo ninguna acción, obtiene 0</t>
    </r>
  </si>
  <si>
    <r>
      <t xml:space="preserve">El proceso de seguimiento y monitoreo del MSPI se hace con base a los resultados que arrojan los indicadores de la seguridad de la información propuestos para verificación de la efectividad, la eficiencia y la eficacia de las acciones implementadas.
Guía No 16 – Evaluación del desempeño: http://www.mintic.gov.co/gestionti/615/articles-5482_G16_evaluaciondesempeno.pdf
Guía No 15 – Guía de Auditoría: https://www.mintic.gov.co/gestionti/615/articles-5482_G15_Auditoria.pdf
FORMA DE ASIGNAR EL PUNTAJE:
</t>
    </r>
    <r>
      <rPr>
        <b/>
        <sz val="10"/>
        <color rgb="FF002060"/>
        <rFont val="Arial"/>
        <family val="2"/>
      </rPr>
      <t xml:space="preserve">Entidades del orden nacional y territorial: </t>
    </r>
    <r>
      <rPr>
        <sz val="10"/>
        <color rgb="FF002060"/>
        <rFont val="Arial"/>
        <family val="2"/>
      </rPr>
      <t>Calcule de forma separada:
1. Si se revisaron periódicamente los compromisos establecidos para ejecutar el plan de tratamiento de riesgos (opción a) obtiene un puntaje de 100
2. Si la entidad  realizó seguimiento a la medición de efectividad de los controles (opción b), O determinó la eficacia en la gestión de incidentes de seguridad de la información en la entidad (opción c) obtiene un puntaje de 100
3. Si la entidad formuló el plan de seguimiento, evaluación y análisis de resultados del MSPI, teniendo en cuenta los indicadores de gestión y cumplimiento (opción d) O si la entidad formuló los planes de auditoria para la revisión y verificación e la gestión de la seguridad y privacidad de la información al interior de la entidad. (opción e)  obtiene un puntaje de 100
4. Si la entidad realizó seguimiento y control a la implementación del MSPI, por parte del comité institucional de desarrollo administrativo o el que haga sus veces (opción f) obtiene un puntaje de 100
Luego, sume los resultados obtenidos en las 4 operaciones anteriores y divida en 4. Si la entidad no realiza ninguna de estas actividades, obtiene 0.</t>
    </r>
  </si>
  <si>
    <r>
      <t xml:space="preserve">En esta fase la Entidad debe consolidar los resultados obtenidos de la fase de evaluación de desempeño, para diseñar el plan de mejoramiento continuo de seguridad y privacidad de la información, tomando las acciones oportunas para mitigar las debilidades identificadas.
Los instrumentos que deben consultar las entidades para esta etapa son:
Resultados de la ejecución del Plan de Revisión y Seguimiento, a la Implementación del MSPI.
Resultados del plan de ejecución de auditorías y revisiones independientes al MSPI.
Para mayor información, consulte la Guía No 17 – Mejora Continua, disponible en el siguiente enlace: https://www.mintic.gov.co/gestionti/615/articles-5482_G17_Mejora_continua.pdf
FORMA DE ASIGNAR EL PUNTAJE:
</t>
    </r>
    <r>
      <rPr>
        <b/>
        <sz val="10"/>
        <color rgb="FF002060"/>
        <rFont val="Arial"/>
        <family val="2"/>
      </rPr>
      <t xml:space="preserve">Entidades del orden nacional y territorial: </t>
    </r>
    <r>
      <rPr>
        <sz val="10"/>
        <color rgb="FF002060"/>
        <rFont val="Arial"/>
        <family val="2"/>
      </rPr>
      <t>Calcule de forma separada:
1. Si la entidad determinó las posibles acciones correctivas derivadas de los hallazgos o debilidades identificadas en la evaluación del desempeño de la seguridad y privacidad de la información al interior de la entidad, obtiene 100. En caso contrario, obtiene 0.
2. Si la entidad implementó las acciones correctivas y los planes de mejora de la seguridad y privacidad de la información al interior de la entidad, obtiene un puntaje de 100. En caso contrario, obtiene 0.
3. Si la entidad determinó si las acciones correctivas aplicadas son las adecuadas para gestionar los hallazgos y debilidades identificadas en seguridad y privacidad de la información al interior de la entidad, obtiene un puntaje de 100. De lo contrario, obtiene 0.
Luego, sume los resultados de las 3 operaciones realizadas anteriormente y divida en 3,</t>
    </r>
  </si>
  <si>
    <r>
      <t xml:space="preserve">Esta pregunta se puede responder con base a la valoración de activos que está haciendo en la entidad puesto que hasta este año se oficializa el catálogo de infraestructuras críticas y se inicia con su identificación oficial.
Es una pregunta informativa sobre identificación y clasificación de activos.
FORMA DE ASIGNAR EL PUNTAJE:
</t>
    </r>
    <r>
      <rPr>
        <b/>
        <sz val="10"/>
        <color rgb="FF002060"/>
        <rFont val="Arial"/>
        <family val="2"/>
      </rPr>
      <t>Entidades del orden nacional y territorial</t>
    </r>
    <r>
      <rPr>
        <sz val="10"/>
        <color rgb="FF002060"/>
        <rFont val="Arial"/>
        <family val="2"/>
      </rPr>
      <t xml:space="preserve">
Si la entidad a entidad contó con un proceso de identificación de infraestructura crítica, lo aplicó y comunicó los resultados a las partes interesadas, obtiene un puntaje de 100. De lo contrario obtiene 0.
</t>
    </r>
  </si>
  <si>
    <r>
      <t xml:space="preserve">Se hace necesario que las entidades y el Colcert tengan un mayor relacionamiento, así que debemos empezar a medir la efectividad de la comunicación y así poder tener acciones de mejora al respecto.
FORMA DE ASIGNAR EL PUNTAJE:
</t>
    </r>
    <r>
      <rPr>
        <b/>
        <sz val="10"/>
        <color rgb="FF002060"/>
        <rFont val="Arial"/>
        <family val="2"/>
      </rPr>
      <t xml:space="preserve">Entidades del orden nacional y territorial: </t>
    </r>
    <r>
      <rPr>
        <sz val="10"/>
        <color rgb="FF002060"/>
        <rFont val="Arial"/>
        <family val="2"/>
      </rPr>
      <t>Si demoró minutos, obtiene un puntaje de 100. Si demoró horas, obtiene 75. Si demoró días, obtiene 50. Si demoró semanas, obtiene 25. (Si la Entidad no ha recibido reporte de COLCERT esta actividad no aplica. En consecuencia, no deberá tenerse en cuenta para el cálculo de los indicadores de resultado de Seguridad y Privacidad de la Información)</t>
    </r>
  </si>
  <si>
    <r>
      <t xml:space="preserve">Es necesario que las entidades midan y gestionen sus incidentes de seguridad y privacidad de la información, de la misma forma es necesario hacer una medición continua de los mismos para tener una base consolidada. 
FORMA DE ASIGNAR EL PUNTAJE:
</t>
    </r>
    <r>
      <rPr>
        <b/>
        <sz val="10"/>
        <color rgb="FF002060"/>
        <rFont val="Arial"/>
        <family val="2"/>
      </rPr>
      <t xml:space="preserve">Entidades del orden nacional y territorial: </t>
    </r>
    <r>
      <rPr>
        <sz val="10"/>
        <color rgb="FF002060"/>
        <rFont val="Arial"/>
        <family val="2"/>
      </rPr>
      <t>Si la entidad intercambió información de incidentes de seguridad con la entidad cabeza de sector o de ser necesario con el Colcert, obtiene 100. De lo contrario, obtiene 0.
(Si la Entidad no ha identificado incidentes, esta actividad no aplica. En consecuencia, no deberá tenerse en cuenta para el cálculo de los indicadores de resultado de Seguridad y Privacidad de la Información)</t>
    </r>
  </si>
  <si>
    <t xml:space="preserve">Realizar seguimiento al número de visitas y descargas de datos abiertos publicados. </t>
  </si>
  <si>
    <t>Verificar el nùmero de proyectos en proceso e iniciar la implementaciòn de uso y apropiación.</t>
  </si>
  <si>
    <t>Verificar el número de proyectos en proceso e iniciar la implementaciòn de uso y apropiación. Diciembre 2018</t>
  </si>
  <si>
    <t xml:space="preserve">Realizar contratación para la gestiòn de seguridad de la informaciòn de la ANT </t>
  </si>
  <si>
    <t>Realizar el levantamiento  de riesgos de seguridad de la informaciòn. Septiembre 2018</t>
  </si>
  <si>
    <t>Documento del plan de diagnostico y estrategia de transiciòn de IPv4 a IPv6 revisado, aprobado y divulgado. Diciembre 2018</t>
  </si>
  <si>
    <t>Para la presente vigencia se asigno recurso financiero, humano para la realización de levantamiento metodologico, de activos, de riesgos y plan de respuesta. Diciembre 2018</t>
  </si>
  <si>
    <t>La acciones de mejora se estan implementando en este plan de acción, con cada una de las actividades propuestas</t>
  </si>
  <si>
    <t>Se realizara el respectivo seguimiento despuès de la implementacion del sistema de seguridad de la informaciòn. Diciembre 2018</t>
  </si>
  <si>
    <t>Agencia Nacional de Tierras</t>
  </si>
  <si>
    <t>La entidad formuló e implementa el Plan de Gestión Integral de Residuos Peligrosos, el cual contempla la disposición final de residuos tecnológicos o RAEE (página 11).</t>
  </si>
  <si>
    <t>Oficina de Planeación</t>
  </si>
  <si>
    <t xml:space="preserve">Subd SINT: Poner el línea en web
Secretaría general: Caracerización de usuarios
Of Planeación: Trámite
Plan: 
Santiago: 100% Justificación.
Consulta titulación 
canal de denuncias 
PQRs
</t>
  </si>
  <si>
    <t>1 trámite (RESO) no en línea y 3 OPA si en línea
Andrés : Cuentas de 75 %, por 3 OPA sin línea y Trámite no en línea</t>
  </si>
  <si>
    <t xml:space="preserve">Sereta´ria general? Hilda….Centraliza? Cuatos canales e tine para recepcionar PQRD?
</t>
  </si>
  <si>
    <t>Plan: 1: Determinar cuales y cuantos son las certificaciones interna y externas totales y cuantas son susceptibles de disponer en línea. (OP y SecGen, todos los asuntos de SG desde TTHH x Situaciones adm,  y dese PQRSD)
2. En el marco de PETIC, elaborar propuesta de Plan de disposición en línea de certificaciones internas y externas(Situaciones administativas) talento Humano, secratpria general, OP, Sub SIT)
3. Implementar Plan de certificación en Línea</t>
  </si>
  <si>
    <t>Of Planeación (Yeny del DAFP)</t>
  </si>
  <si>
    <t>OF Planeación con Yenny del DAFP</t>
  </si>
  <si>
    <t>Incluir dentro de la metodologia de construcciòn de sofware la implementacion de la guia de estilo y las  especificaciones tecnicas de usabilidad del MINTIC. Agosto 2018.</t>
  </si>
  <si>
    <t>Se mantiene el porcentaje hasta la implementaciòn de la metodologìa en los sistemas de información de la entidad.</t>
  </si>
  <si>
    <t>Incluir dentro de la metodologia de construcciòn de sofware la implementacion de la guia de estilo y las  especificaciones tecnicas de usabilidad del MINTIC.</t>
  </si>
  <si>
    <t>Indique el porcentaje de proyectos de TI a los cuales se aplicó una estrategia de uso y apropiación, con respecto al total de proyectos ejecutados durante el periodo evaluado.</t>
  </si>
  <si>
    <t>De acuerdo con el INFORME FINAL – ACOMPAÑAMIENTO A LA IMPLEMENTACIÓN 
DE LA LEY 1712 DE 2014 Y SU DECRETO REGLAMENTARIO.
Resultados y Recomendaciones a la Agencia Nacional de Tierras.
la Secretaria de Transparencia de la Presidencia reporto un cumplimiento del 92%</t>
  </si>
  <si>
    <t>La página de la Agencia Nacional de Tierras cumple con los requisitos de accesibilidad nivel A de la NTC 5854, los cuales se pueden verificar al ingresar a esta (http://www.agenciadetierras.gov.co) y en el excel dispuesto en la carpeta compartida de la Oficina de Planeación.</t>
  </si>
  <si>
    <t xml:space="preserve">Responsable Oficina de Planeacion </t>
  </si>
  <si>
    <t>La página de la Agencia Nacional de Tierras cumple con los requisitos de Usabilidad exigidos por el MINTIC, los cuales se pueden verificar al ingresar a esta (http://www.agenciadetierras.gov.co) y en el excel dispuesto en la carpeta compartida de la Oficina de Planeación.</t>
  </si>
  <si>
    <t xml:space="preserve">Se han realizado 2 rendiciones de cuentas , la información se encuentra publicada en: 
http://www.agenciadetierras.gov.co/servicio-al-ciudadano/participacion-ciudadana/rendicion-de-cuentas/
</t>
  </si>
  <si>
    <t>Subdirección Sistemas de Información deTierras</t>
  </si>
  <si>
    <t>Se han publicado 3 componentes de datos abiertos: Zonas de Reserva Campesina, Resguardos Indígenas y Consejos Comunitarios.
http://data-agenciadetierras.opendata.arcgis.com/
https://www.datos.gov.co/Agricultura-y-Desarrollo-Rural/Resguardos-Ind-genas/2wvk-ve5b</t>
  </si>
  <si>
    <t>Se realizó el seguimiento a las visitas dentro del portal de datos abiertos de la ANT, en el portal del MINTIC</t>
  </si>
  <si>
    <t>Actualmente se cuenta en funcionamiento del nodo de tierras, el cual integrado por otras entidades las cuales consume el servicio.</t>
  </si>
  <si>
    <t>Se realizó la publicación en:  http://www.gatogeek.co/revolcon-tecnologico-conocer-quienes-los-duenos-la-tierra/</t>
  </si>
  <si>
    <t xml:space="preserve">La pàgina web cuenta con el Formulario de solicitudes, peticiones, quejas, reclamos y denuncias, el cual esta disponible en dispositivos moviles: 
http://www.agenciadetierras.gov.co/servicio-al-ciudadano/formulario-de-solicitudes-peticiones-quejas-reclamos-y-denuncias/ </t>
  </si>
  <si>
    <t xml:space="preserve">La pàgina web cuenta con el Formulario de solicitudes, peticiones, quejas, reclamos y denuncias : 
http://www.agenciadetierras.gov.co/servicio-al-ciudadano/formulario-de-solicitudes-peticiones-quejas-reclamos-y-denuncias/ </t>
  </si>
  <si>
    <t>Se cuenta con indicadores del PETIC los cuales podran consultarse en la carpeta compartida.</t>
  </si>
  <si>
    <t>Se cuenta con el catalogo de servicios de TI, el cual se encuentra actualizado y disponible en la carpeta compartida</t>
  </si>
  <si>
    <t xml:space="preserve">Se cuenta con la arquitectura de la Entidad y se relacionan en la carpeta compartida de la ANT.
</t>
  </si>
  <si>
    <t>Se han optimizado las compra a través de los acuerdos marco, la evidencia se encuentra en la carpeta compartida de la entidad.</t>
  </si>
  <si>
    <t>Implementar la metodologia de Gestión de Proyectos de TI</t>
  </si>
  <si>
    <t>SECRETARIA GENERAL / SOPORTE TECNOLOGICO</t>
  </si>
  <si>
    <t>La entidad cuenta con los catalogos de: Información, Sistemas de Información, Servicios Tecnologico y Servicios de TI. Se pueden consultar en la carpeta compartida</t>
  </si>
  <si>
    <t>Validar!!!</t>
  </si>
  <si>
    <t>Se cuenta con los catalogos de sistemas de información,y toda la arquitectura de estos. Podra consultarse en la carpeta compartida disponible.</t>
  </si>
  <si>
    <t>La evidencia a la documentaciòn de la arquitectura de infraestructura tecnologica, se encuentra en lacarpeta de arquitectura.</t>
  </si>
  <si>
    <t>Esto es competencia de Secretaria General</t>
  </si>
  <si>
    <t>Se relaciona todos los soportes implementaciòn del plan de residuos tecnologicos.</t>
  </si>
  <si>
    <t>Intranet / Aranda</t>
  </si>
  <si>
    <t>Diseño de los objetivos de la seguridad de la información
Diseño del indicador de evaluación de desempeño de la gestión de la seguridad de la información
Diseño de planes de tratamiento de riesgos de seguridad de la información</t>
  </si>
  <si>
    <t>Diseño de objetivos de la seguridad de la información (Nov/2018)
Diseño de indicador de seguridad de la información (nov/2018)
Diseño de planes de tratamiento de riesgos de seguridad de la información (oct/2018)</t>
  </si>
  <si>
    <t xml:space="preserve">SECRETARIA GENERAL </t>
  </si>
  <si>
    <t>La automatizaron algunos procesos dentro del Sistema Integrado de Tierras.</t>
  </si>
  <si>
    <t>Se cuenta con 2 servicios dentro de la plataforma de interoperabilidad.</t>
  </si>
  <si>
    <t>Todos los sistemas de información cuentan con auditoria.</t>
  </si>
  <si>
    <t>SECRETARIA GENERAL</t>
  </si>
  <si>
    <t>El SIT</t>
  </si>
  <si>
    <t>Elaborar la metodologìa de  gestion de riesgos de seguridad de la información (Octubre/2018)</t>
  </si>
  <si>
    <t>Formular un plan de acción para cerrar las brechas de diseño del Modelo de seguridad y privacidad de la información
Formular recomendaciones para el plan de transición al protocolo IPv6</t>
  </si>
  <si>
    <t>Plan de trabajo para el mejoramiento del MSPI (agosto/2018)
Diagnóstico de situación actual en materia de transición al IPv6) (noviembre/2018)</t>
  </si>
  <si>
    <t>Indicadores de resultado  Componente TIC para Gobierno abierto</t>
  </si>
  <si>
    <t>Indicadores de Proceso  Logro: Servicios centrados en el usuario</t>
  </si>
  <si>
    <t xml:space="preserve">Se cuenta con el PETIC actualizado, podra consultarse en la carpeta compartida.
</t>
  </si>
  <si>
    <t>Indicadores de Proceso Logro: Estrategia de TI</t>
  </si>
  <si>
    <t>Se cuenta con un esquema de gobierno de TI el cual se puede consultar en la INTRANET de la entidad, en Gestion de la Informaciòn o Inteligencia de la Información.
Adicionalmente en el PETIC se describe de manera detallada  el Esquema deGobierno de TI.</t>
  </si>
  <si>
    <t>Indicadores de Proceso Logro: Gobierno de TI</t>
  </si>
  <si>
    <t>Implementar la metodologia de Gestión de Proyectos de TI, la cual se encuentra en proceso de revisi'on y aprobaci'on</t>
  </si>
  <si>
    <t>Indicadores de Proceso Logro: Sistemas de Información</t>
  </si>
  <si>
    <t>Indicador de Proceso Logro: Uso y Apropiación</t>
  </si>
  <si>
    <t>Indicador de Proceso Logro: Capacidades Institucionales</t>
  </si>
  <si>
    <t xml:space="preserve">Indicadores de Proceso  Logro: Transparencia </t>
  </si>
  <si>
    <t>Dentro de los contratos de prestación de servicios se encuentra la clausula de derechos de autos y confidencialidad, la cual pueden verificar en SECOP</t>
  </si>
  <si>
    <t>La documentaciòn del ciclo de vida del sistema de informaciòn SIT se encuentra en el team foundation services - TFS , el cual se debe revisar directamente con la SSIT</t>
  </si>
  <si>
    <t>La trazabilidad puede ser verificada en el  team foundation services - TFS</t>
  </si>
  <si>
    <t>Se cuenta con la parametrización de los Acuerdos de Niveles de Servicio (ANS) en ARANDA</t>
  </si>
  <si>
    <t>Se capacito a la ANT con respecto a la nueva politica de Gobierno Digital, de igual forma participó en el concurso demaxima velocidad ocupando el 5 lugar, compitiendo con 43 entidades de orden nacional.
http://www.maximavelocidad.gov.co/647/w3-channel.html</t>
  </si>
  <si>
    <t>Se implemento la polìtica de reducciòn de papel a traves de la implementación de la firma digital, de igual forma se realizó con la puesta en marcha del aplicativo klic para la recepción de cuentas de cobro de los contratistas y ulises para el tramite de viaticos en la ANT.</t>
  </si>
  <si>
    <t>Se implemento la polìtica de reducción de papel a traves de la implementación de la firma digital, de igual forma se realizó con la puesta en marcha del aplicativo klic para la recepción de cuentas de cobro de los contratistas y ulises para el tramite de viaticos en la ANT.
Para la gestiòn documental se incorporó ORFEO, teniendo en cuenta los procesos definidos en la entidad y el programa de gestión documental.</t>
  </si>
  <si>
    <t>No</t>
  </si>
  <si>
    <t>Si</t>
  </si>
  <si>
    <t>se debe revisar directamente con la SSIT</t>
  </si>
  <si>
    <t>Se observaron los catalogos de información y servicio de la ANT.</t>
  </si>
  <si>
    <t>Se observó el documento "INFORME FINAL – ACOMPAÑAMIENTO A LA IMPLEMENTACIÓN DE LA LEY 1712 DE 2014 Y SU DECRETO REGLAMENTARIO" , el cual  concluye que con corte a Julio de 2018, se obtuvo los siguientes resultados:
 Total de requerimiento que Cumple en un 89%, es decir de las 158 preguntas 141 son afirmativas.
 Total de requerimiento que No Cumple en un 3%, esto es de las 158 preguntas 13 de ellas son incumplidas.
 Total de requerimiento que No Aplican en un 8%, es decir de las 158 preguntas 4 de éstas no aplican a la Entidad</t>
  </si>
  <si>
    <t>Se observó la matriz de requisitos de la NTC5854 (2017Accesibilidad - WEB Nivel A), la cual denota un cumplimiento del 100%.  En cuanto a la matriz de requisitos de la NTC5854 (2017Accesibilidad - WEB Nivel AA) esta refleja un porcentaje de cumplimiento del 71%.</t>
  </si>
  <si>
    <t>Se observó la disponibilidad del documento "Informe Rendición de Cuentas" de la vigencia 2017, éste se encuentra disponible en la página web de la Agencia, en el enlace http://www.agenciadetierras.gov.co/wp-content/uploads/2018/04/Informe-de-Rendicion-de-Cuentas-de-la-Vigencia-2017-ANT-2018.pdf . El documento en mención contiene el cumplimiento de las actividades definidas en el cronograma,  los resultados de la encuesta de participación ciudadana, informe de audiencia publica, resultados encuesta de evaluación, cumplimiento general de la estrategia  y conclusiones.</t>
  </si>
  <si>
    <t>La Subdirección de Sistemas  de Información de Tierras actualizó el portal de datos abiertos implementando el mecanismo de carga automática al portal de datos www.datos.gov.co (ETL, Herramienta de extracción, transformación y carga). Para los 3 sets de datos abiertos que tenemos: Zonas de Reserva Campesina, Resguardos Indígenas y Consejos Comunitarios. Se aportó como evidencia el documento que contiene las acciones  realizadas para la implementación de la carga automática al portal de datos. Ver: https://agenciadetierras my.sharepoint.com/:b:/g/personal/erika_ladino_agenciadetierras_gov_co/EdjvELmlWkxIkl1CrJ5VpCkB0wECxzq3YiiRBgQY1qGhSQ?e=wMf4T
El pasado 21/08/2018 fue remitido por la Oficina del Inspector de la Gestión de Tierras bajo memorando número 20181040131533, el informe   final – acompañamiento a la implementación de la ley 1712 de 2014 y su decreto reglamentario, realizado por la Secretaría de Transparencia, el cual  concluye lo siguiente: 
"A Julio de 2018 Finalmente, se obtuvo como resultado:
Total de requerimiento que Cumple en un 89%, es decir de las 158 preguntas 141 son afirmativas.
Total de requerimiento que No Cumple en un 3%, esto es de las 158 preguntas 13 de ellas son incumplidas.
Total de requerimiento que No Aplican en un 8%, es decir de las 158 preguntas 4 de éstas no aplican a la Entidad"</t>
  </si>
  <si>
    <t>Se observaron pantallazos de la actualización de datos abiertos realizadas en el mes de julio.</t>
  </si>
  <si>
    <t>Se observó notificación de Intercambio de Información el servicio WS Consulta Titulación de Baldíos y Consulta de Subsidio Integral y Directo de Reforma Agraria - SIDRA, bajo los lineamientos de la estrategia de Gobierno en línea, el Marco de referencia de Arquitectura TI Colombia y el Marco de Interoperabilidad de la Dirección de Estándares y Arquitectura de TI.</t>
  </si>
  <si>
    <t>La Oficina de Planeación informó que el trámite ya se encuentra identificado, con lo cual se envió la solicitud de trámite para aprobación del DAFP, el cual  respondió sobre unas dudas de la solicitud planteada por nosotros, razón por la cual se cito a una reunión con las personas responsables del DAFP realizada en la Agencia Nacional de Tierras, donde se resolvieron las inquietudes, y quedo pendiente el envío de algunos documentos que están en construcción por parte de la ANT mientras ellos terminan de revisar . Se adjunta: Listado de asistencia de la reunión, solicitud de trámite enviada en su momento y la respuesta del DAFP. 
La Oficina de Planeación aportó el comunicado de radicado 20181000582771 del 16/07/2018, con el cual la ANT solicitó al DAFP la aprobación del trámite "Registro de Sujetos de Ordenamiento - RESO" y a su vez las consideración dadas por el DAFP frente al trámite allegado y  otros posibles trámites reglamentados por la Ley 902 del 2017.  Igualmente, se observó el listado de asistieron a reunión de asunto "revisión trámite - DAFP" con fecha del 22/08/2018.</t>
  </si>
  <si>
    <t>Se observa la disponibilidad del formulario electrónico en el siguiente enlace http://www.agenciadetierras.gov.co/servicio-al-ciudadano/formulario-de-solicitudes-peticiones-quejas-reclamos-y-denuncias/ . Sin embargo, se recomienda acatar las recomendaciones dadas por la Secretaría de Transparencia en el  documento "INFORME FINAL – ACOMPAÑAMIENTO A LA IMPLEMENTACIÓN DE LA LEY 1712 DE 2014 Y SU DECRETO REGLAMENTARIO".</t>
  </si>
  <si>
    <t xml:space="preserve">Se observó el documento PLAN ESTRATÉGICO DE TECNOLOGÍAS DE INFORMACIÓN Y COMUNICACIÓN PETIC, este no se encuentra controlado en el sistema de gestión de la entidad.
</t>
  </si>
  <si>
    <t>OBSERVACIONES CONTROL INTERNO</t>
  </si>
  <si>
    <t>Se observó disponibilidad desde el dispositivo móvil del formulario electrónico ubicado en el siguiente enlace http://www.agenciadetierras.gov.co/servicio-al-ciudadano/formulario-de-solicitudes-peticiones-quejas-reclamos-y-denuncias/. Sin embargo, se realizaron pruebas desde diferentes dispositivos, identificando que en los dispositivos con navegadores "Safari"no es posible, visualizar el formulario.</t>
  </si>
  <si>
    <t xml:space="preserve">La entidad cuenta con el Sistema ORFEO, mediante el cual se hace el ingreso y radicación a diario, de la totalidad de comunicaciones recibidas de los ciudadanos. 
El Sistema ORFEO permite generar informes que dan cuenta de esta acción y periódicamente la Secretaria General remite reporte de documentos recibidos, radicados y tramitados en el sistema, por parte de cada dependencia.
Semanalmente un profesional del equipo de Alexandra, remite el reporte consolidado de comunicaciones que hacen parte del sistema ORFEO.
</t>
  </si>
  <si>
    <t xml:space="preserve">La Subdirección de Sistemas de Información suministró los tomos correspondientes al Plan Estratégico de Tecnologías de Información y Comunicación, identificando lo siguiente:
a.El portafolio o mapa de ruta de los proyectos: se observa dentro del Modelo de Planeación 
b. La proyección del presupuesto: se observa dentro del Modelo de Planeación 
c. El entendimiento estratégico: se observa en el documento "Análisis situacional y entendimiento"
d. El análisis de la situación actual: se observa en el documento "Análisis situacional y entendimiento"
e. El plan de comunicaciones del PETI: se observa dentro del Modelo de Gestión como Estrategia para el uso y apropiación de TIC
f. Todos los dominios del Marco de Referencia:  se observa dentro del Modelo de Gestión </t>
  </si>
  <si>
    <t xml:space="preserve">Se observó documento de Arquitectura TI. este no se encuentra controlado en el sistema de gestión de la entidad.
</t>
  </si>
  <si>
    <t>Se observó en la Intranet en el proceso de Inteligencia de la Información, la publicación de los siguientes documentos:
Políticas (Política General de Seguridad de Información y Protección de datos, Política de la Gestión de la información, Política General de Infraestructura TIC, Política General de Servicios TIC, Uso y Apropiación, Política General de Estrategia TIC, Política General de Sistemas de Información). 
Procedimientos (Control de la información documentada, gestión del conocimiento, Arquitectura TIC, Gobierno De TIC, Planeación Estratégica De Tecnologías De La Información Y Comunicaciones, Producción Estadística Para El Observatorio De Tierras.)
Indicadores (implementación del PETIC, Implementación del sistema integrado de tierras para la gestión del OSPR, plataforma tecnológica implementada en un 30%, documentos de lineamientos técnicos elaborados, documentos de planeación elaborados., implementación del petic, Gestión del conocimiento
Así mismo, se observó en el documento del Modelo de Gestión, la descripción el esquema de Gobierno TI.</t>
  </si>
  <si>
    <t>La Subidrección de Sistemas de Información de Tierras suministró evidencia de la compra realizada mediante la tienda virtual. Así como, las ordenes de compra N°846 y 883, generadas en el 2018.</t>
  </si>
  <si>
    <t>SOPORTES</t>
  </si>
  <si>
    <t>La Secretaria general Suministró en la carpeta de MIPG, soportes de capacitaciones realizadas de temas relacionados con (Klic, Aranda, Mantenimientos preventivos, Orfeo)</t>
  </si>
  <si>
    <t>Se observaron catalogos de Información, Sistemas de información, Servicios tecnológicos y Servicios de TI.</t>
  </si>
  <si>
    <t>Se observó notificación de cumplimiento del uso del estándar de Lenguaje Común de Intercambio de Información,en la publicación en el Directorio de servicios de intercambio de información WS Consulta Titulación de Baldíos y la Consulta de Subsidio Integral Directo de Reforma Agraria SIDRA.</t>
  </si>
  <si>
    <t>Se observó documento de Metodología Unidad de gestión por proyectos, este no se encuentra controlado en el sistema de gestión de la entidad.
Se sugiere definir calificación en el autodiagnositco y fechas de implementación de la mejora.</t>
  </si>
  <si>
    <t>Se observó Plan de Calidad de la información, el cual contiene la descripción del componente de información. Este no se encuentra controlado en el sistema de gestión de la entidad.</t>
  </si>
  <si>
    <t>Se observó modelo de Minuta de contrato, en la que se incluye clausula decima cuarta Derechos de autor y décima quinta Confidencialidad. 
Se sugiere tener relación de los contratos correspondientes a los de Desarrollo de Sistemas de información.</t>
  </si>
  <si>
    <t>Se observó presentación de Arquitectura empresarial en la que se incluyen datos de indicadores establecidos para medir el avande en la implementación del PETIC, así mismo de observaron datos indicadores de licenciamiento, sin embargo no se encuentran definidas las fichas tecnicas.</t>
  </si>
  <si>
    <t>La Secretaría General suministró el Plan Integral de Gestión de Residuos Peligrosos, Resolución N° 1164 de 2018, por la cual se autoriza la baja por obscelencia, deterioro y utilidad de usos de bienes transferidos por el INCODER, certificados de manifiesto de recolección de residuos industriales y pantallazo de los documentos dispuestos en la Intranet dentro del proceso de Administración de Bienes y Servicios.</t>
  </si>
  <si>
    <t>Se observó información asociaciada a accesibilidad y usabilidad del sitio web de la entidad.</t>
  </si>
  <si>
    <t>La Entidad cuenta con el aplicativo Aranda el cual tiene parametrizado los acuerdos de niveles de servicio.</t>
  </si>
  <si>
    <t>La Secretaría General suministró el informe de mantenimiento preventivo realizado en Octubre de 2017 y el Inventario consolidado de equipos.</t>
  </si>
  <si>
    <t>La Subdirección de Sistemas de Información de Tierras suministró soportes de capacitaciones realizada sobre Gobierno Digital,  tales como, material de presentación, fotografías, evaluaciones, registro de asistencia.</t>
  </si>
  <si>
    <t xml:space="preserve">Si </t>
  </si>
  <si>
    <t>Se observó el suministró por la Secretaría general del Contrato de Consultoría N°899 de 2018 el cual tiene como objeto: "Elaborar el Sistema Integrado de conservación, planes de conservación documental y de preservación digital de gestión documental". Así mismo, el Programa de Gestión documental y Fichas tecnicas de indicadores (Tasa de variación de consumo de papel, energía, agua, generación de residuos), dichas fichas se encuentran publicadas en la Intranet, dentro del proceso de Administración de Bienes y Servicios.</t>
  </si>
  <si>
    <t>En la carpeta dispuesta para MIPG, no se observaron soportes relacionados a la actividad de gestión desarrollada</t>
  </si>
  <si>
    <t xml:space="preserve">Se observó el borrador del documento "PLAN ESTRATÉGICO DE TECNOLOGÍAS DE INFORMACIÓN Y COMUNICACIÓN PETIC -MODELO DE PLANEACIÓN-"
</t>
  </si>
  <si>
    <t>La Subdirección de Sistemas de Información de Tierras suministró el Anexo 1. Plan Maestro PETIC,el cual cuenta con el seguimiento de los indicadores relacionados al PETIC.
Se sugiere definir alternativa de mejora y plazo a implementar para la actividad de gestión.</t>
  </si>
  <si>
    <t>La Subdirección de Sistemas de Información de Tierras suministró soporte de las dos notificaciones que la Agencia tiene sobre los servicios de interoperabilidad (WS consulta titulación de baldíos y Consulta de subsidio Integral Directo de reforma agraria SIDRA"</t>
  </si>
  <si>
    <t>En la carpeta dispuesta para MIPG, no se observaron soportes relacionados a la actividad de gestión desarrollada. Sin embargo, cuentan con alternativas de mejoras y plazo de implementación</t>
  </si>
  <si>
    <t>La Subdirección de Sistemas de Información de Tierras suministró presentaciones utilizadas en las capacitaciones de Servicios TIC, así como soportes de asistencia, material de publicación de los servicios TIC, utilizado en la Agencia.</t>
  </si>
  <si>
    <t xml:space="preserve">En la carpeta dispuesta para MIPG, no se observaron soportes relacionados a la actividad de gestión desarrollada. Sin embargo, cuentan con alternativas de mejoras y plazo de implementación.
</t>
  </si>
  <si>
    <t>Se encuentra publicada en la Intranet la Política-001 POLÍTICA GENERAL DE SEGURIDAD DE LA INFORMACIÓN Y PROTECCIÓN DE DATOS PERSONALES, con fecha de septiembre 2017.</t>
  </si>
  <si>
    <t>Se observó Resolución N° 183 de 09 e febrero de 2018, mediante la cual  se crea el Comité Institucional de Gestión y Desempeño.</t>
  </si>
  <si>
    <t xml:space="preserve">La Subdirección de Sistemas de Información de Tierras suministró 29 registros de activos de información de dependencias de la Agencia. </t>
  </si>
  <si>
    <t>Se observó el documento de los lineamientos para la gestión y clasificación de activos de información, los cuales se encuentran publicados en la Intranet.</t>
  </si>
  <si>
    <t xml:space="preserve">Se observó documento de guia de migración IPV4 a IPV6, este no se encuentra controlado en el sistema de gestión de la entidad.
Sin embargo, cuentan con alternativas de mejoras y plazo de implementación.
</t>
  </si>
  <si>
    <t>Se observaron soportes de capacitaciones y evaluaciones realizadas sobre politicas y buenas practicas de seguridad de la información. No se dispone del Plan de capacitación formulado, según lo define la actividad de gestión.</t>
  </si>
  <si>
    <t>Se observaron soportes de capacitaciones y evaluaciones, fotografías  realizadas sobre politicas y buenas practicas de seguridad de la información. No se dispone del Plan de capacitación formulado, según lo define la actividad de gestión.</t>
  </si>
  <si>
    <t xml:space="preserve">Las actividades realizadas por medios electrónicos: 
A) Rendición de Cuentas: Se realizó la encuesta previa a la audiencia por medio de la Página Web. Se creo un micrositio con toda la información que podía consultar la ciudadanía. 
http://www.agenciadetierras.gov.co/servicio-al-ciudadano/participacion-ciudadana/rendicion-de-cuentas/
Diferentes espacios de interacción con los ciudadanos, que generan interlocución, y participación ciudadana. </t>
  </si>
  <si>
    <t xml:space="preserve"> Rendición de Cuentas: Se realizó la encuesta previa a la audiencia por medio de la Página Web. Se creo un micrositio con toda la información que podía consultar la ciudadanía. 
http://www.agenciadetierras.gov.co/servicio-al-ciudadano/participacion-ciudadana/rendicion-de-cuentas/
En redes sociales se hicieron ejercicios de interacción, con el fin de resolver dudas de los ciudadanos, antes de las audiencias de Rendición de Cuentas, los Dialogos Regionales y demas eventos de la Agencia Nacional de Tierras: 
https://www.facebook.com/agencianacionaldetierras/
https://twitter.com/AgenciaTierras</t>
  </si>
  <si>
    <t>La Oficina de Planeación suministró los soportes correspondientes al ejercicio de Rendción de cuentas de la vigencia 2017. Así mismo suministró información acerca de los ejercicios de interacción en redes sociales.</t>
  </si>
  <si>
    <t>Se observaron las fichas tecnicas de indicadores construidos para la medición de avance de la implementación del PETIC.</t>
  </si>
  <si>
    <t>Se observó captura de pantalla de las publicaciones realizadas en los enlaces http://www.enter.co/cultura-digital/colombia-digital/mapas-zonas-etnicas-colombia/ y http://www.gatogeek.co/revolcon-tecnologico-conocer-quienes-los-duenos-la-tierra/</t>
  </si>
  <si>
    <t>Se observó la herramienta Team Foundation Services, mediante la cual se puede extraer información sobre el estado de todos los casos: estado de las tareas, errores, pruebas o calidad de las compilaciones.</t>
  </si>
  <si>
    <t>Se observó la disponibilidad en la página web de la Agencia en el link de Servicio al ciudadano, en el enlace http://baldios.agenciadetierras.gov.co/consulta_online/RegistroEnLinea/SeleccionSolicitud.aspx, la opción de registro de la solicitud de titulación de baldios</t>
  </si>
  <si>
    <t>A través del TFS, se puede hacer trazabilidad de las transacciones de los Sistemas de Información, contando con los registros de tiempos y fases. Así mismo, a través del SIT y desde el área de bases de datos se obtiene trazabilidad de los requerimientos en los Sistemas de Información.</t>
  </si>
  <si>
    <t>Se observó Plan de Calidad de la información. Este no se encuentra controlado en el sistema de gestión de la entidad.
De acuerdo a las observaciones remitidas por la Subidrección de Sistemas de Información el 31/10/2018, se observó registro de puntaje de la actividad de gestión</t>
  </si>
  <si>
    <t>Se observó la relación de los mantenimientos preventivos programados entre los meses septiembre y octubre, así mismo, los soportes de mantenimientos realizados en la vigencia 2017 y el inventario consolidado nacional.</t>
  </si>
  <si>
    <t xml:space="preserve">De acuerdo a las observaciones remitidas por la Subdirección de Sistemas de Información el 31/10/2018, se dispone carpeta con soporte denominado Cronograma_MSPI_ANT_2018_Avance18Octubre2018. Sin embargo no fue posible visualizar.
</t>
  </si>
  <si>
    <t xml:space="preserve">De acuerdo a las observaciones remitidas por la Subdirección de Sistemas de Información el 31/10/2018, se observa la carpeta Capacitaciones proyectos TI, en los que se dispone de los soportes  ( Plan de Capacitación POSPR Montería y soportes de capacitaciones realizadas)
</t>
  </si>
  <si>
    <t xml:space="preserve">De acuerdo a las observaciones remitidas por la Subdirección de Sistemas de Información el 31/10/2018, manifiestan que, "el porcentaje de esta actividad había cambiado a 100%, de igual forma la evidencia es Orfeo". Sin embargo, la Secretaria General no dispone soporte en la carpeta.  </t>
  </si>
  <si>
    <t xml:space="preserve">Se observó información publicada en el enlace http://www.agenciadetierras.gov.co/servicio-al-ciudadano/participacion-ciudadana/rendicion-de-cuentas/ correspondiente a los ejercicios de participación realizados. Sin embargo, se sugiere definir la alternativa de mejora y plazo para la implementación.
</t>
  </si>
  <si>
    <t>La Oficina de Planeación informó que el trámite ya se encuentra identificado, con lo cual se envió la solicitud de trámite para aprobación del DAFP, el cual  respondió sobre unas dudas de la solicitud planteada por nosotros, razón por la cual se cito a una reunión con las personas responsables del DAFP realizada en la Agencia Nacional de Tierras, donde se resolvieron las inquietudes, y quedo pendiente el envío de algunos documentos que están en construcción por parte de la ANT mientras ellos terminan de revisar . Se adjunta: Listado de asistencia de la reunión, solicitud de trámite enviada en su momento y la respuesta del DAFP. 
La Oficina de Planeación aportó el comunicado de radicado 20181000582771 del 16/07/2018, con el cual la ANT solicitó al DAFP la aprobación del trámite "Registro de Sujetos de Ordenamiento - RESO" y a su vez las consideración dadas por el DAFP frente al trámite allegado y  otros posibles trámites reglamentados por la Ley 902 del 2017.  Igualmente, se observó el listado de asistieron a reunión de asunto "revisión trámite - DAFP" con fecha del 22/08/2018.
Aunque se cuentan con algunos soportes de avance de la gestión, aún se cuenta con los correspondientes a los establecidos para el cumplimiento del Indicador.
Se sugiere definir alternativa de mejora y plazo a implementar.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</si>
</sst>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53" x14ac:knownFonts="1">
    <font>
      <sz val="11"/>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8"/>
      <color rgb="FF002060"/>
      <name val="Arial"/>
      <family val="2"/>
    </font>
    <font>
      <sz val="11"/>
      <color rgb="FF002060"/>
      <name val="Arial"/>
      <family val="2"/>
    </font>
    <font>
      <sz val="20"/>
      <color theme="0"/>
      <name val="Arial"/>
      <family val="2"/>
    </font>
    <font>
      <b/>
      <sz val="10"/>
      <color rgb="FF000000"/>
      <name val="Arial"/>
      <family val="2"/>
    </font>
    <font>
      <b/>
      <sz val="12"/>
      <color rgb="FF002060"/>
      <name val="Arial"/>
      <family val="2"/>
    </font>
    <font>
      <b/>
      <sz val="16"/>
      <color rgb="FF002060"/>
      <name val="Arial"/>
      <family val="2"/>
    </font>
    <font>
      <b/>
      <sz val="11"/>
      <color theme="1"/>
      <name val="Arial"/>
      <family val="2"/>
    </font>
    <font>
      <b/>
      <sz val="10"/>
      <color theme="1"/>
      <name val="Arial"/>
      <family val="2"/>
    </font>
    <font>
      <sz val="10"/>
      <color theme="1"/>
      <name val="Arial"/>
      <family val="2"/>
    </font>
    <font>
      <sz val="12"/>
      <color rgb="FF002060"/>
      <name val="Arial"/>
      <family val="2"/>
    </font>
    <font>
      <sz val="12"/>
      <color theme="1"/>
      <name val="Calibri"/>
      <family val="2"/>
      <scheme val="minor"/>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sz val="11"/>
      <name val="Arial"/>
      <family val="2"/>
    </font>
    <font>
      <sz val="14"/>
      <color rgb="FF002060"/>
      <name val="Arial"/>
      <family val="2"/>
    </font>
    <font>
      <sz val="12"/>
      <color theme="1"/>
      <name val="Arial"/>
      <family val="2"/>
    </font>
    <font>
      <sz val="9"/>
      <color rgb="FF002060"/>
      <name val="Arial"/>
      <family val="2"/>
    </font>
    <font>
      <sz val="9"/>
      <name val="Arial"/>
      <family val="2"/>
    </font>
    <font>
      <b/>
      <sz val="11"/>
      <name val="Arial"/>
      <family val="2"/>
    </font>
    <font>
      <b/>
      <u/>
      <sz val="12"/>
      <color theme="1"/>
      <name val="Arial"/>
      <family val="2"/>
    </font>
    <font>
      <sz val="11"/>
      <color theme="1"/>
      <name val="Calibri"/>
      <family val="2"/>
      <scheme val="minor"/>
    </font>
    <font>
      <sz val="18"/>
      <color theme="0"/>
      <name val="Arial"/>
      <family val="2"/>
    </font>
    <font>
      <b/>
      <sz val="16"/>
      <color rgb="FF002060"/>
      <name val="Arial"/>
      <family val="2"/>
    </font>
    <font>
      <b/>
      <u/>
      <sz val="16"/>
      <color rgb="FF0000FF"/>
      <name val="Arial"/>
      <family val="2"/>
    </font>
    <font>
      <b/>
      <sz val="12"/>
      <color theme="0"/>
      <name val="Arial"/>
      <family val="2"/>
    </font>
    <font>
      <sz val="16"/>
      <color rgb="FF002060"/>
      <name val="Arial"/>
      <family val="2"/>
    </font>
    <font>
      <b/>
      <sz val="14"/>
      <color rgb="FF002060"/>
      <name val="Arial"/>
      <family val="2"/>
    </font>
    <font>
      <sz val="14"/>
      <color theme="1"/>
      <name val="Calibri"/>
      <family val="2"/>
      <scheme val="minor"/>
    </font>
    <font>
      <sz val="10"/>
      <color rgb="FF002060"/>
      <name val="Arial"/>
      <family val="2"/>
    </font>
    <font>
      <b/>
      <sz val="10"/>
      <color rgb="FF002060"/>
      <name val="Arial"/>
      <family val="2"/>
    </font>
    <font>
      <u/>
      <sz val="10"/>
      <color rgb="FF002060"/>
      <name val="Arial"/>
      <family val="2"/>
    </font>
    <font>
      <sz val="10"/>
      <name val="Arial"/>
      <family val="2"/>
    </font>
    <font>
      <sz val="10"/>
      <color theme="5"/>
      <name val="Arial"/>
      <family val="2"/>
    </font>
    <font>
      <sz val="9"/>
      <color rgb="FFFF0000"/>
      <name val="Arial"/>
      <family val="2"/>
    </font>
    <font>
      <sz val="12"/>
      <color rgb="FFFF0000"/>
      <name val="Arial"/>
      <family val="2"/>
    </font>
    <font>
      <u/>
      <sz val="9"/>
      <color rgb="FFFF0000"/>
      <name val="Calibri"/>
      <family val="2"/>
      <scheme val="minor"/>
    </font>
    <font>
      <sz val="11"/>
      <color rgb="FFFF0000"/>
      <name val="Arial"/>
      <family val="2"/>
    </font>
    <font>
      <sz val="22"/>
      <color rgb="FF002060"/>
      <name val="Arial"/>
      <family val="2"/>
    </font>
    <font>
      <sz val="28"/>
      <color rgb="FF002060"/>
      <name val="Arial"/>
      <family val="2"/>
    </font>
    <font>
      <sz val="18"/>
      <color rgb="FF002060"/>
      <name val="Arial"/>
      <family val="2"/>
    </font>
    <font>
      <sz val="11"/>
      <color theme="1"/>
      <name val="Arial Narrow"/>
      <family val="2"/>
    </font>
    <font>
      <sz val="22"/>
      <color theme="0"/>
      <name val="Arial Narrow"/>
      <family val="2"/>
    </font>
    <font>
      <sz val="11"/>
      <name val="Arial Narrow"/>
      <family val="2"/>
    </font>
    <font>
      <sz val="8"/>
      <name val="Arial"/>
      <family val="2"/>
    </font>
  </fonts>
  <fills count="1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rgb="FFFF0000"/>
        <bgColor indexed="64"/>
      </patternFill>
    </fill>
    <fill>
      <patternFill patternType="solid">
        <fgColor rgb="FF8E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
      <patternFill patternType="solid">
        <fgColor theme="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59999389629810485"/>
        <bgColor indexed="64"/>
      </patternFill>
    </fill>
  </fills>
  <borders count="140">
    <border>
      <left/>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hair">
        <color theme="4" tint="-0.499984740745262"/>
      </bottom>
      <diagonal/>
    </border>
    <border>
      <left style="thin">
        <color theme="4" tint="-0.499984740745262"/>
      </left>
      <right style="thin">
        <color theme="4" tint="-0.499984740745262"/>
      </right>
      <top style="hair">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hair">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hair">
        <color theme="4" tint="-0.499984740745262"/>
      </bottom>
      <diagonal/>
    </border>
    <border>
      <left style="dotted">
        <color rgb="FF002060"/>
      </left>
      <right style="dotted">
        <color rgb="FF002060"/>
      </right>
      <top style="dotted">
        <color rgb="FF002060"/>
      </top>
      <bottom style="dotted">
        <color rgb="FF002060"/>
      </bottom>
      <diagonal/>
    </border>
    <border>
      <left style="dotted">
        <color rgb="FF002060"/>
      </left>
      <right style="thin">
        <color rgb="FF002060"/>
      </right>
      <top style="dotted">
        <color rgb="FF002060"/>
      </top>
      <bottom style="dotted">
        <color rgb="FF002060"/>
      </bottom>
      <diagonal/>
    </border>
    <border>
      <left style="dotted">
        <color rgb="FF002060"/>
      </left>
      <right style="dotted">
        <color rgb="FF002060"/>
      </right>
      <top/>
      <bottom style="dotted">
        <color rgb="FF002060"/>
      </bottom>
      <diagonal/>
    </border>
    <border>
      <left style="dotted">
        <color rgb="FF002060"/>
      </left>
      <right style="thin">
        <color rgb="FF002060"/>
      </right>
      <top/>
      <bottom style="dotted">
        <color rgb="FF002060"/>
      </bottom>
      <diagonal/>
    </border>
    <border>
      <left style="dotted">
        <color rgb="FF002060"/>
      </left>
      <right style="dotted">
        <color rgb="FF002060"/>
      </right>
      <top style="medium">
        <color rgb="FF002060"/>
      </top>
      <bottom style="dotted">
        <color rgb="FF002060"/>
      </bottom>
      <diagonal/>
    </border>
    <border>
      <left/>
      <right style="dotted">
        <color rgb="FF002060"/>
      </right>
      <top style="medium">
        <color rgb="FF002060"/>
      </top>
      <bottom style="dotted">
        <color rgb="FF002060"/>
      </bottom>
      <diagonal/>
    </border>
    <border>
      <left/>
      <right style="dotted">
        <color rgb="FF002060"/>
      </right>
      <top/>
      <bottom style="dotted">
        <color rgb="FF002060"/>
      </bottom>
      <diagonal/>
    </border>
    <border>
      <left/>
      <right style="dotted">
        <color rgb="FF002060"/>
      </right>
      <top style="dotted">
        <color rgb="FF002060"/>
      </top>
      <bottom style="dotted">
        <color rgb="FF002060"/>
      </bottom>
      <diagonal/>
    </border>
    <border>
      <left style="thin">
        <color rgb="FF002060"/>
      </left>
      <right style="dotted">
        <color rgb="FF002060"/>
      </right>
      <top style="medium">
        <color rgb="FF002060"/>
      </top>
      <bottom style="dotted">
        <color rgb="FF002060"/>
      </bottom>
      <diagonal/>
    </border>
    <border>
      <left style="dotted">
        <color rgb="FF002060"/>
      </left>
      <right style="thin">
        <color rgb="FF002060"/>
      </right>
      <top style="medium">
        <color rgb="FF002060"/>
      </top>
      <bottom style="dotted">
        <color rgb="FF002060"/>
      </bottom>
      <diagonal/>
    </border>
    <border>
      <left style="thin">
        <color rgb="FF002060"/>
      </left>
      <right style="dotted">
        <color rgb="FF002060"/>
      </right>
      <top style="dotted">
        <color rgb="FF002060"/>
      </top>
      <bottom style="medium">
        <color rgb="FF002060"/>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bottom style="hair">
        <color theme="4" tint="-0.499984740745262"/>
      </bottom>
      <diagonal/>
    </border>
    <border>
      <left style="thin">
        <color theme="4" tint="-0.499984740745262"/>
      </left>
      <right style="thin">
        <color theme="4" tint="-0.499984740745262"/>
      </right>
      <top style="thin">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thin">
        <color theme="4" tint="-0.499984740745262"/>
      </bottom>
      <diagonal/>
    </border>
    <border>
      <left style="dotted">
        <color rgb="FF002060"/>
      </left>
      <right style="dotted">
        <color rgb="FF002060"/>
      </right>
      <top style="dotted">
        <color rgb="FF002060"/>
      </top>
      <bottom style="thin">
        <color theme="4" tint="-0.499984740745262"/>
      </bottom>
      <diagonal/>
    </border>
    <border>
      <left style="dotted">
        <color rgb="FF002060"/>
      </left>
      <right style="thin">
        <color rgb="FF002060"/>
      </right>
      <top style="dotted">
        <color rgb="FF002060"/>
      </top>
      <bottom style="thin">
        <color theme="4" tint="-0.499984740745262"/>
      </bottom>
      <diagonal/>
    </border>
    <border>
      <left/>
      <right style="dotted">
        <color rgb="FF002060"/>
      </right>
      <top style="dotted">
        <color rgb="FF002060"/>
      </top>
      <bottom style="thin">
        <color theme="4" tint="-0.499984740745262"/>
      </bottom>
      <diagonal/>
    </border>
    <border>
      <left style="dotted">
        <color rgb="FF002060"/>
      </left>
      <right style="dotted">
        <color rgb="FF002060"/>
      </right>
      <top style="dotted">
        <color rgb="FF002060"/>
      </top>
      <bottom style="medium">
        <color theme="4" tint="-0.499984740745262"/>
      </bottom>
      <diagonal/>
    </border>
    <border>
      <left style="dotted">
        <color rgb="FF002060"/>
      </left>
      <right style="thin">
        <color rgb="FF002060"/>
      </right>
      <top style="dotted">
        <color rgb="FF002060"/>
      </top>
      <bottom style="medium">
        <color theme="4" tint="-0.499984740745262"/>
      </bottom>
      <diagonal/>
    </border>
    <border>
      <left/>
      <right style="dotted">
        <color rgb="FF002060"/>
      </right>
      <top style="dotted">
        <color rgb="FF002060"/>
      </top>
      <bottom style="medium">
        <color theme="4" tint="-0.499984740745262"/>
      </bottom>
      <diagonal/>
    </border>
    <border>
      <left style="dotted">
        <color rgb="FF002060"/>
      </left>
      <right style="dotted">
        <color rgb="FF002060"/>
      </right>
      <top/>
      <bottom/>
      <diagonal/>
    </border>
    <border>
      <left style="dotted">
        <color rgb="FF002060"/>
      </left>
      <right style="thin">
        <color rgb="FF002060"/>
      </right>
      <top/>
      <bottom/>
      <diagonal/>
    </border>
    <border>
      <left/>
      <right style="dotted">
        <color rgb="FF002060"/>
      </right>
      <top/>
      <bottom/>
      <diagonal/>
    </border>
    <border>
      <left style="dotted">
        <color rgb="FF002060"/>
      </left>
      <right style="dotted">
        <color rgb="FF002060"/>
      </right>
      <top style="thin">
        <color theme="4" tint="-0.499984740745262"/>
      </top>
      <bottom style="thin">
        <color theme="4" tint="-0.499984740745262"/>
      </bottom>
      <diagonal/>
    </border>
    <border>
      <left style="dotted">
        <color rgb="FF002060"/>
      </left>
      <right style="thin">
        <color rgb="FF002060"/>
      </right>
      <top style="thin">
        <color theme="4" tint="-0.499984740745262"/>
      </top>
      <bottom style="thin">
        <color theme="4" tint="-0.499984740745262"/>
      </bottom>
      <diagonal/>
    </border>
    <border>
      <left/>
      <right style="dotted">
        <color rgb="FF002060"/>
      </right>
      <top style="thin">
        <color theme="4" tint="-0.499984740745262"/>
      </top>
      <bottom style="thin">
        <color theme="4" tint="-0.499984740745262"/>
      </bottom>
      <diagonal/>
    </border>
    <border>
      <left style="dotted">
        <color rgb="FF002060"/>
      </left>
      <right style="dotted">
        <color rgb="FF002060"/>
      </right>
      <top style="dotted">
        <color rgb="FF002060"/>
      </top>
      <bottom/>
      <diagonal/>
    </border>
    <border>
      <left style="dotted">
        <color rgb="FF002060"/>
      </left>
      <right style="thin">
        <color rgb="FF002060"/>
      </right>
      <top style="dotted">
        <color rgb="FF002060"/>
      </top>
      <bottom/>
      <diagonal/>
    </border>
    <border>
      <left/>
      <right style="dotted">
        <color rgb="FF002060"/>
      </right>
      <top style="dotted">
        <color rgb="FF002060"/>
      </top>
      <bottom/>
      <diagonal/>
    </border>
    <border>
      <left style="dotted">
        <color rgb="FF002060"/>
      </left>
      <right style="dotted">
        <color rgb="FF002060"/>
      </right>
      <top style="thin">
        <color theme="4" tint="-0.499984740745262"/>
      </top>
      <bottom style="dotted">
        <color rgb="FF002060"/>
      </bottom>
      <diagonal/>
    </border>
    <border>
      <left style="dotted">
        <color rgb="FF002060"/>
      </left>
      <right style="thin">
        <color rgb="FF002060"/>
      </right>
      <top style="thin">
        <color theme="4" tint="-0.499984740745262"/>
      </top>
      <bottom style="dotted">
        <color rgb="FF002060"/>
      </bottom>
      <diagonal/>
    </border>
    <border>
      <left/>
      <right style="dotted">
        <color rgb="FF002060"/>
      </right>
      <top style="thin">
        <color theme="4" tint="-0.499984740745262"/>
      </top>
      <bottom style="dotted">
        <color rgb="FF002060"/>
      </bottom>
      <diagonal/>
    </border>
    <border>
      <left style="dotted">
        <color rgb="FF002060"/>
      </left>
      <right style="dotted">
        <color rgb="FF002060"/>
      </right>
      <top style="medium">
        <color theme="4" tint="-0.499984740745262"/>
      </top>
      <bottom style="dotted">
        <color rgb="FF002060"/>
      </bottom>
      <diagonal/>
    </border>
    <border>
      <left style="dotted">
        <color rgb="FF002060"/>
      </left>
      <right style="thin">
        <color rgb="FF002060"/>
      </right>
      <top style="medium">
        <color theme="4" tint="-0.499984740745262"/>
      </top>
      <bottom style="dotted">
        <color rgb="FF002060"/>
      </bottom>
      <diagonal/>
    </border>
    <border>
      <left/>
      <right style="dotted">
        <color rgb="FF002060"/>
      </right>
      <top style="medium">
        <color theme="4" tint="-0.499984740745262"/>
      </top>
      <bottom style="dotted">
        <color rgb="FF002060"/>
      </bottom>
      <diagonal/>
    </border>
    <border>
      <left style="dotted">
        <color rgb="FF002060"/>
      </left>
      <right style="thin">
        <color rgb="FF002060"/>
      </right>
      <top/>
      <bottom style="thin">
        <color theme="4" tint="-0.499984740745262"/>
      </bottom>
      <diagonal/>
    </border>
    <border>
      <left style="thin">
        <color theme="4" tint="-0.499984740745262"/>
      </left>
      <right style="dotted">
        <color rgb="FF002060"/>
      </right>
      <top style="thin">
        <color theme="4" tint="-0.499984740745262"/>
      </top>
      <bottom style="dotted">
        <color theme="4" tint="-0.499984740745262"/>
      </bottom>
      <diagonal/>
    </border>
    <border>
      <left style="dotted">
        <color rgb="FF002060"/>
      </left>
      <right style="thin">
        <color rgb="FF002060"/>
      </right>
      <top style="thin">
        <color theme="4" tint="-0.499984740745262"/>
      </top>
      <bottom style="dotted">
        <color theme="4" tint="-0.499984740745262"/>
      </bottom>
      <diagonal/>
    </border>
    <border>
      <left/>
      <right style="dotted">
        <color rgb="FF002060"/>
      </right>
      <top style="thin">
        <color theme="4" tint="-0.499984740745262"/>
      </top>
      <bottom style="dotted">
        <color theme="4" tint="-0.499984740745262"/>
      </bottom>
      <diagonal/>
    </border>
    <border>
      <left style="dotted">
        <color rgb="FF002060"/>
      </left>
      <right style="dotted">
        <color rgb="FF002060"/>
      </right>
      <top style="thin">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dotted">
        <color theme="4" tint="-0.499984740745262"/>
      </bottom>
      <diagonal/>
    </border>
    <border>
      <left style="dotted">
        <color rgb="FF002060"/>
      </left>
      <right style="thin">
        <color rgb="FF002060"/>
      </right>
      <top style="dotted">
        <color theme="4" tint="-0.499984740745262"/>
      </top>
      <bottom style="dotted">
        <color theme="4" tint="-0.499984740745262"/>
      </bottom>
      <diagonal/>
    </border>
    <border>
      <left/>
      <right style="dotted">
        <color rgb="FF002060"/>
      </right>
      <top style="dotted">
        <color theme="4" tint="-0.499984740745262"/>
      </top>
      <bottom style="dotted">
        <color theme="4" tint="-0.499984740745262"/>
      </bottom>
      <diagonal/>
    </border>
    <border>
      <left style="dotted">
        <color rgb="FF002060"/>
      </left>
      <right style="dotted">
        <color rgb="FF002060"/>
      </right>
      <top style="dotted">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medium">
        <color theme="4" tint="-0.499984740745262"/>
      </bottom>
      <diagonal/>
    </border>
    <border>
      <left style="dotted">
        <color rgb="FF002060"/>
      </left>
      <right style="thin">
        <color rgb="FF002060"/>
      </right>
      <top style="dotted">
        <color theme="4" tint="-0.499984740745262"/>
      </top>
      <bottom style="medium">
        <color theme="4" tint="-0.499984740745262"/>
      </bottom>
      <diagonal/>
    </border>
    <border>
      <left/>
      <right style="dotted">
        <color rgb="FF002060"/>
      </right>
      <top style="dotted">
        <color theme="4" tint="-0.499984740745262"/>
      </top>
      <bottom style="medium">
        <color theme="4" tint="-0.499984740745262"/>
      </bottom>
      <diagonal/>
    </border>
    <border>
      <left style="dotted">
        <color rgb="FF002060"/>
      </left>
      <right style="dotted">
        <color rgb="FF002060"/>
      </right>
      <top style="dotted">
        <color theme="4" tint="-0.499984740745262"/>
      </top>
      <bottom style="medium">
        <color theme="4" tint="-0.499984740745262"/>
      </bottom>
      <diagonal/>
    </border>
    <border>
      <left style="thin">
        <color theme="4" tint="-0.499984740745262"/>
      </left>
      <right style="dotted">
        <color rgb="FF002060"/>
      </right>
      <top style="medium">
        <color theme="4" tint="-0.499984740745262"/>
      </top>
      <bottom style="dotted">
        <color theme="4" tint="-0.499984740745262"/>
      </bottom>
      <diagonal/>
    </border>
    <border>
      <left style="dotted">
        <color rgb="FF002060"/>
      </left>
      <right style="thin">
        <color rgb="FF002060"/>
      </right>
      <top style="medium">
        <color theme="4" tint="-0.499984740745262"/>
      </top>
      <bottom style="dotted">
        <color theme="4" tint="-0.499984740745262"/>
      </bottom>
      <diagonal/>
    </border>
    <border>
      <left/>
      <right style="dotted">
        <color rgb="FF002060"/>
      </right>
      <top style="medium">
        <color theme="4" tint="-0.499984740745262"/>
      </top>
      <bottom style="dotted">
        <color theme="4" tint="-0.499984740745262"/>
      </bottom>
      <diagonal/>
    </border>
    <border>
      <left style="dotted">
        <color rgb="FF002060"/>
      </left>
      <right style="dotted">
        <color rgb="FF002060"/>
      </right>
      <top style="medium">
        <color theme="4" tint="-0.499984740745262"/>
      </top>
      <bottom style="dotted">
        <color theme="4" tint="-0.499984740745262"/>
      </bottom>
      <diagonal/>
    </border>
    <border>
      <left style="thin">
        <color theme="4" tint="-0.499984740745262"/>
      </left>
      <right style="dotted">
        <color rgb="FF002060"/>
      </right>
      <top style="dotted">
        <color theme="4" tint="-0.499984740745262"/>
      </top>
      <bottom style="thin">
        <color theme="4" tint="-0.499984740745262"/>
      </bottom>
      <diagonal/>
    </border>
    <border>
      <left style="dotted">
        <color rgb="FF002060"/>
      </left>
      <right style="thin">
        <color rgb="FF002060"/>
      </right>
      <top style="dotted">
        <color theme="4" tint="-0.499984740745262"/>
      </top>
      <bottom style="thin">
        <color theme="4" tint="-0.499984740745262"/>
      </bottom>
      <diagonal/>
    </border>
    <border>
      <left/>
      <right style="dotted">
        <color rgb="FF002060"/>
      </right>
      <top style="dotted">
        <color theme="4" tint="-0.499984740745262"/>
      </top>
      <bottom style="thin">
        <color theme="4" tint="-0.499984740745262"/>
      </bottom>
      <diagonal/>
    </border>
    <border>
      <left style="dotted">
        <color rgb="FF002060"/>
      </left>
      <right style="dotted">
        <color rgb="FF002060"/>
      </right>
      <top style="dotted">
        <color theme="4" tint="-0.499984740745262"/>
      </top>
      <bottom style="thin">
        <color theme="4" tint="-0.499984740745262"/>
      </bottom>
      <diagonal/>
    </border>
    <border>
      <left style="dotted">
        <color rgb="FF002060"/>
      </left>
      <right style="thin">
        <color rgb="FF002060"/>
      </right>
      <top style="dotted">
        <color theme="4" tint="-0.499984740745262"/>
      </top>
      <bottom/>
      <diagonal/>
    </border>
    <border>
      <left style="dotted">
        <color rgb="FF002060"/>
      </left>
      <right style="thin">
        <color rgb="FF002060"/>
      </right>
      <top/>
      <bottom style="dotted">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dashed">
        <color rgb="FF002060"/>
      </left>
      <right style="dashed">
        <color rgb="FF002060"/>
      </right>
      <top style="medium">
        <color rgb="FF002060"/>
      </top>
      <bottom style="dashed">
        <color rgb="FF002060"/>
      </bottom>
      <diagonal/>
    </border>
    <border>
      <left style="dotted">
        <color rgb="FF002060"/>
      </left>
      <right style="dashed">
        <color rgb="FF002060"/>
      </right>
      <top style="medium">
        <color rgb="FF002060"/>
      </top>
      <bottom style="dashed">
        <color rgb="FF002060"/>
      </bottom>
      <diagonal/>
    </border>
    <border>
      <left style="dashed">
        <color rgb="FF002060"/>
      </left>
      <right style="medium">
        <color rgb="FF002060"/>
      </right>
      <top style="medium">
        <color rgb="FF002060"/>
      </top>
      <bottom style="dashed">
        <color rgb="FF002060"/>
      </bottom>
      <diagonal/>
    </border>
    <border>
      <left style="dashed">
        <color rgb="FF002060"/>
      </left>
      <right style="dashed">
        <color rgb="FF002060"/>
      </right>
      <top/>
      <bottom style="medium">
        <color rgb="FF002060"/>
      </bottom>
      <diagonal/>
    </border>
    <border>
      <left style="dashed">
        <color rgb="FF002060"/>
      </left>
      <right style="dashed">
        <color rgb="FF002060"/>
      </right>
      <top style="dashed">
        <color rgb="FF002060"/>
      </top>
      <bottom style="medium">
        <color rgb="FF002060"/>
      </bottom>
      <diagonal/>
    </border>
    <border>
      <left style="dotted">
        <color rgb="FF002060"/>
      </left>
      <right style="dashed">
        <color rgb="FF002060"/>
      </right>
      <top style="dashed">
        <color rgb="FF002060"/>
      </top>
      <bottom style="medium">
        <color rgb="FF002060"/>
      </bottom>
      <diagonal/>
    </border>
    <border>
      <left style="dashed">
        <color rgb="FF002060"/>
      </left>
      <right style="medium">
        <color rgb="FF002060"/>
      </right>
      <top style="dashed">
        <color rgb="FF002060"/>
      </top>
      <bottom style="medium">
        <color rgb="FF002060"/>
      </bottom>
      <diagonal/>
    </border>
    <border>
      <left style="dotted">
        <color rgb="FF002060"/>
      </left>
      <right style="thin">
        <color rgb="FF002060"/>
      </right>
      <top style="medium">
        <color rgb="FF002060"/>
      </top>
      <bottom/>
      <diagonal/>
    </border>
    <border>
      <left style="dotted">
        <color rgb="FF002060"/>
      </left>
      <right style="thin">
        <color rgb="FF002060"/>
      </right>
      <top/>
      <bottom style="medium">
        <color rgb="FF002060"/>
      </bottom>
      <diagonal/>
    </border>
    <border>
      <left style="thin">
        <color rgb="FF002060"/>
      </left>
      <right style="dashed">
        <color rgb="FF002060"/>
      </right>
      <top style="double">
        <color rgb="FF002060"/>
      </top>
      <bottom/>
      <diagonal/>
    </border>
    <border>
      <left style="thin">
        <color rgb="FF002060"/>
      </left>
      <right style="dashed">
        <color rgb="FF002060"/>
      </right>
      <top/>
      <bottom style="medium">
        <color rgb="FF002060"/>
      </bottom>
      <diagonal/>
    </border>
    <border>
      <left style="dashed">
        <color rgb="FF002060"/>
      </left>
      <right style="dashed">
        <color rgb="FF002060"/>
      </right>
      <top style="double">
        <color rgb="FF002060"/>
      </top>
      <bottom/>
      <diagonal/>
    </border>
    <border>
      <left style="dashed">
        <color rgb="FF002060"/>
      </left>
      <right style="thin">
        <color rgb="FF002060"/>
      </right>
      <top style="double">
        <color rgb="FF002060"/>
      </top>
      <bottom/>
      <diagonal/>
    </border>
    <border>
      <left style="dashed">
        <color rgb="FF002060"/>
      </left>
      <right style="thin">
        <color rgb="FF002060"/>
      </right>
      <top/>
      <bottom style="medium">
        <color rgb="FF002060"/>
      </bottom>
      <diagonal/>
    </border>
    <border>
      <left style="dotted">
        <color rgb="FF002060"/>
      </left>
      <right style="dotted">
        <color rgb="FF002060"/>
      </right>
      <top style="medium">
        <color rgb="FF002060"/>
      </top>
      <bottom/>
      <diagonal/>
    </border>
    <border>
      <left style="dotted">
        <color rgb="FF002060"/>
      </left>
      <right style="dotted">
        <color rgb="FF002060"/>
      </right>
      <top/>
      <bottom style="medium">
        <color rgb="FF002060"/>
      </bottom>
      <diagonal/>
    </border>
    <border>
      <left style="dotted">
        <color rgb="FF002060"/>
      </left>
      <right style="dotted">
        <color rgb="FF002060"/>
      </right>
      <top/>
      <bottom style="dotted">
        <color theme="4" tint="-0.499984740745262"/>
      </bottom>
      <diagonal/>
    </border>
    <border>
      <left style="dotted">
        <color rgb="FF002060"/>
      </left>
      <right style="dotted">
        <color rgb="FF002060"/>
      </right>
      <top style="thin">
        <color theme="4" tint="-0.499984740745262"/>
      </top>
      <bottom/>
      <diagonal/>
    </border>
    <border>
      <left style="dotted">
        <color rgb="FF002060"/>
      </left>
      <right style="thin">
        <color rgb="FF002060"/>
      </right>
      <top style="thin">
        <color theme="4" tint="-0.499984740745262"/>
      </top>
      <bottom/>
      <diagonal/>
    </border>
    <border>
      <left style="dotted">
        <color rgb="FF002060"/>
      </left>
      <right style="thin">
        <color rgb="FF002060"/>
      </right>
      <top/>
      <bottom style="medium">
        <color theme="4" tint="-0.499984740745262"/>
      </bottom>
      <diagonal/>
    </border>
    <border>
      <left style="dotted">
        <color rgb="FF002060"/>
      </left>
      <right style="thin">
        <color rgb="FF002060"/>
      </right>
      <top style="medium">
        <color theme="4" tint="-0.499984740745262"/>
      </top>
      <bottom/>
      <diagonal/>
    </border>
    <border>
      <left style="dotted">
        <color rgb="FF002060"/>
      </left>
      <right style="dotted">
        <color rgb="FF002060"/>
      </right>
      <top style="medium">
        <color theme="4" tint="-0.499984740745262"/>
      </top>
      <bottom/>
      <diagonal/>
    </border>
    <border>
      <left style="dotted">
        <color rgb="FF002060"/>
      </left>
      <right style="dotted">
        <color rgb="FF002060"/>
      </right>
      <top/>
      <bottom style="thin">
        <color theme="4" tint="-0.499984740745262"/>
      </bottom>
      <diagonal/>
    </border>
    <border>
      <left style="dotted">
        <color rgb="FF002060"/>
      </left>
      <right style="dotted">
        <color rgb="FF002060"/>
      </right>
      <top/>
      <bottom style="medium">
        <color theme="4" tint="-0.499984740745262"/>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41" fontId="1" fillId="0" borderId="0" applyFont="0" applyFill="0" applyBorder="0" applyAlignment="0" applyProtection="0"/>
    <xf numFmtId="0" fontId="19" fillId="0" borderId="0" applyNumberFormat="0" applyFill="0" applyBorder="0" applyAlignment="0" applyProtection="0"/>
    <xf numFmtId="0" fontId="1" fillId="0" borderId="0"/>
    <xf numFmtId="0" fontId="17" fillId="0" borderId="0"/>
    <xf numFmtId="9" fontId="17" fillId="0" borderId="0" applyFont="0" applyFill="0" applyBorder="0" applyAlignment="0" applyProtection="0"/>
  </cellStyleXfs>
  <cellXfs count="48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Fill="1" applyBorder="1" applyAlignment="1">
      <alignment vertical="center"/>
    </xf>
    <xf numFmtId="0" fontId="3" fillId="0" borderId="0" xfId="0" applyFont="1" applyAlignment="1">
      <alignment horizontal="center" vertical="center"/>
    </xf>
    <xf numFmtId="0" fontId="5" fillId="0" borderId="0" xfId="0" applyFont="1" applyFill="1" applyBorder="1" applyAlignment="1">
      <alignment horizontal="center" vertical="center"/>
    </xf>
    <xf numFmtId="41" fontId="3" fillId="0" borderId="0" xfId="1"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8" xfId="0" applyFont="1" applyFill="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4" fillId="0" borderId="0"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3" fillId="0" borderId="3"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5" fillId="0" borderId="6" xfId="0" applyFont="1" applyFill="1" applyBorder="1" applyAlignment="1">
      <alignment horizontal="center" vertical="center"/>
    </xf>
    <xf numFmtId="0" fontId="3" fillId="0" borderId="7" xfId="0" applyFont="1" applyBorder="1" applyAlignment="1">
      <alignment vertical="center"/>
    </xf>
    <xf numFmtId="0" fontId="3" fillId="0" borderId="15" xfId="0" applyFont="1" applyFill="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Fill="1" applyBorder="1" applyAlignment="1">
      <alignment vertical="center"/>
    </xf>
    <xf numFmtId="0" fontId="3" fillId="0" borderId="19" xfId="0" applyFont="1" applyBorder="1" applyAlignment="1">
      <alignment vertical="center"/>
    </xf>
    <xf numFmtId="0" fontId="6" fillId="0" borderId="18" xfId="0" applyFont="1" applyFill="1" applyBorder="1" applyAlignment="1">
      <alignment horizontal="center" vertical="center" wrapText="1"/>
    </xf>
    <xf numFmtId="2" fontId="3" fillId="0" borderId="0" xfId="0" applyNumberFormat="1" applyFont="1" applyAlignment="1">
      <alignment vertical="center"/>
    </xf>
    <xf numFmtId="0" fontId="3" fillId="0" borderId="15" xfId="0" applyFont="1" applyBorder="1"/>
    <xf numFmtId="0" fontId="3" fillId="0" borderId="16" xfId="0" applyFont="1" applyBorder="1"/>
    <xf numFmtId="0" fontId="3" fillId="0" borderId="17" xfId="0" applyFont="1" applyBorder="1"/>
    <xf numFmtId="0" fontId="3" fillId="0" borderId="0" xfId="0" applyFont="1"/>
    <xf numFmtId="0" fontId="3" fillId="0" borderId="18" xfId="0" applyFont="1" applyBorder="1"/>
    <xf numFmtId="0" fontId="3" fillId="0" borderId="19" xfId="0" applyFont="1" applyBorder="1"/>
    <xf numFmtId="0" fontId="3" fillId="0" borderId="0" xfId="0" applyFont="1" applyBorder="1"/>
    <xf numFmtId="164" fontId="3" fillId="0" borderId="0" xfId="0" applyNumberFormat="1" applyFont="1" applyBorder="1"/>
    <xf numFmtId="0" fontId="3" fillId="0" borderId="0" xfId="0" applyFont="1" applyFill="1" applyBorder="1"/>
    <xf numFmtId="0" fontId="3" fillId="0" borderId="20" xfId="0" applyFont="1" applyBorder="1"/>
    <xf numFmtId="0" fontId="3" fillId="0" borderId="21" xfId="0" applyFont="1" applyBorder="1"/>
    <xf numFmtId="0" fontId="3" fillId="0" borderId="22" xfId="0" applyFont="1" applyBorder="1"/>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xf numFmtId="0" fontId="15" fillId="0" borderId="0" xfId="0" applyFont="1"/>
    <xf numFmtId="0" fontId="13" fillId="2" borderId="1" xfId="0" applyFont="1" applyFill="1" applyBorder="1" applyAlignment="1">
      <alignment horizontal="center" vertical="center"/>
    </xf>
    <xf numFmtId="0" fontId="3" fillId="0" borderId="26" xfId="0" applyFont="1" applyBorder="1" applyAlignment="1">
      <alignment vertical="center"/>
    </xf>
    <xf numFmtId="0" fontId="3" fillId="0" borderId="27" xfId="0"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horizontal="center" vertical="center"/>
    </xf>
    <xf numFmtId="0" fontId="3" fillId="8" borderId="29" xfId="0" applyFont="1" applyFill="1" applyBorder="1" applyAlignment="1">
      <alignment vertical="center"/>
    </xf>
    <xf numFmtId="0" fontId="3" fillId="3" borderId="29" xfId="0" applyFont="1" applyFill="1" applyBorder="1" applyAlignment="1">
      <alignment vertical="center"/>
    </xf>
    <xf numFmtId="0" fontId="3" fillId="0" borderId="30" xfId="0" applyFont="1" applyBorder="1" applyAlignment="1">
      <alignment vertical="center"/>
    </xf>
    <xf numFmtId="0" fontId="3" fillId="0" borderId="31" xfId="0" applyFont="1" applyBorder="1" applyAlignment="1">
      <alignment horizontal="center" vertical="center"/>
    </xf>
    <xf numFmtId="0" fontId="3" fillId="7" borderId="31" xfId="0" applyFont="1" applyFill="1" applyBorder="1" applyAlignment="1">
      <alignment vertical="center"/>
    </xf>
    <xf numFmtId="0" fontId="13" fillId="0" borderId="0" xfId="0" applyFont="1" applyBorder="1" applyAlignment="1">
      <alignment vertical="center"/>
    </xf>
    <xf numFmtId="0" fontId="13" fillId="0" borderId="0" xfId="0" applyFont="1" applyFill="1" applyBorder="1" applyAlignment="1">
      <alignment vertical="center"/>
    </xf>
    <xf numFmtId="0" fontId="20" fillId="0" borderId="0" xfId="0" applyFont="1" applyBorder="1" applyAlignment="1">
      <alignment vertical="center"/>
    </xf>
    <xf numFmtId="0" fontId="8" fillId="0" borderId="0" xfId="0" applyFont="1" applyBorder="1"/>
    <xf numFmtId="0" fontId="8" fillId="0" borderId="0" xfId="0" applyFont="1" applyBorder="1" applyAlignment="1">
      <alignment horizontal="right"/>
    </xf>
    <xf numFmtId="0" fontId="8" fillId="0" borderId="0" xfId="0" applyFont="1" applyFill="1" applyBorder="1"/>
    <xf numFmtId="0" fontId="3" fillId="5" borderId="0" xfId="0" applyFont="1" applyFill="1"/>
    <xf numFmtId="0" fontId="3" fillId="5" borderId="0" xfId="0" applyFont="1" applyFill="1" applyBorder="1"/>
    <xf numFmtId="0" fontId="3" fillId="0" borderId="0" xfId="0" applyFont="1" applyFill="1" applyAlignment="1">
      <alignment vertical="top"/>
    </xf>
    <xf numFmtId="0" fontId="3" fillId="0" borderId="3" xfId="0" applyFont="1" applyFill="1" applyBorder="1" applyAlignment="1">
      <alignment vertical="top"/>
    </xf>
    <xf numFmtId="0" fontId="3" fillId="0" borderId="0" xfId="0" applyFont="1" applyFill="1" applyBorder="1" applyAlignment="1">
      <alignment vertical="top"/>
    </xf>
    <xf numFmtId="0" fontId="3" fillId="0" borderId="20" xfId="0" applyFont="1" applyBorder="1" applyAlignment="1">
      <alignment vertical="center"/>
    </xf>
    <xf numFmtId="0" fontId="3" fillId="0" borderId="21" xfId="0" applyFont="1" applyBorder="1" applyAlignment="1">
      <alignment vertical="center"/>
    </xf>
    <xf numFmtId="0" fontId="3" fillId="0" borderId="21" xfId="0" applyFont="1" applyFill="1" applyBorder="1" applyAlignment="1">
      <alignment vertical="top"/>
    </xf>
    <xf numFmtId="0" fontId="3" fillId="0" borderId="22" xfId="0" applyFont="1" applyBorder="1" applyAlignment="1">
      <alignment vertical="center"/>
    </xf>
    <xf numFmtId="0" fontId="16" fillId="5" borderId="33"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32" xfId="0" applyFont="1" applyFill="1" applyBorder="1" applyAlignment="1">
      <alignment horizontal="center" vertical="center" wrapText="1"/>
    </xf>
    <xf numFmtId="0" fontId="16" fillId="5" borderId="38" xfId="0" applyFont="1" applyFill="1" applyBorder="1" applyAlignment="1">
      <alignment horizontal="center" vertical="center" wrapText="1"/>
    </xf>
    <xf numFmtId="0" fontId="7" fillId="0" borderId="39" xfId="0" applyFont="1" applyFill="1" applyBorder="1" applyAlignment="1">
      <alignment horizontal="left" vertical="center" wrapText="1"/>
    </xf>
    <xf numFmtId="0" fontId="8" fillId="0" borderId="39" xfId="0" applyFont="1" applyBorder="1" applyAlignment="1">
      <alignment vertical="center"/>
    </xf>
    <xf numFmtId="0" fontId="8" fillId="0" borderId="40" xfId="0" applyFont="1" applyBorder="1" applyAlignment="1">
      <alignment vertical="center"/>
    </xf>
    <xf numFmtId="0" fontId="8" fillId="0" borderId="42" xfId="0" applyFont="1" applyBorder="1" applyAlignment="1">
      <alignment vertical="center"/>
    </xf>
    <xf numFmtId="0" fontId="16" fillId="0" borderId="32" xfId="0" applyFont="1" applyBorder="1" applyAlignment="1">
      <alignment horizontal="center" vertical="center" wrapText="1"/>
    </xf>
    <xf numFmtId="0" fontId="3" fillId="0" borderId="0" xfId="0" applyFont="1" applyAlignment="1">
      <alignment vertical="top" wrapText="1"/>
    </xf>
    <xf numFmtId="0" fontId="16" fillId="5" borderId="52" xfId="0" applyFont="1" applyFill="1" applyBorder="1" applyAlignment="1">
      <alignment horizontal="center" vertical="center" wrapText="1"/>
    </xf>
    <xf numFmtId="0" fontId="24" fillId="0" borderId="16" xfId="0" applyFont="1" applyBorder="1" applyAlignment="1">
      <alignment horizontal="center" vertical="center"/>
    </xf>
    <xf numFmtId="0" fontId="24" fillId="0" borderId="0" xfId="0" applyFont="1" applyBorder="1" applyAlignment="1">
      <alignment horizontal="center" vertical="center"/>
    </xf>
    <xf numFmtId="0" fontId="16" fillId="0" borderId="42"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24" fillId="0" borderId="0" xfId="0" applyFont="1" applyAlignment="1">
      <alignment horizontal="center" vertical="center"/>
    </xf>
    <xf numFmtId="0" fontId="7" fillId="0" borderId="41" xfId="0" applyFont="1" applyFill="1" applyBorder="1" applyAlignment="1">
      <alignment horizontal="left" vertical="center" wrapText="1"/>
    </xf>
    <xf numFmtId="0" fontId="16" fillId="0" borderId="48" xfId="0" applyFont="1" applyFill="1" applyBorder="1" applyAlignment="1">
      <alignment horizontal="center" vertical="center" wrapText="1"/>
    </xf>
    <xf numFmtId="0" fontId="7" fillId="0" borderId="56" xfId="0" applyFont="1" applyFill="1" applyBorder="1" applyAlignment="1">
      <alignment horizontal="left" vertical="center" wrapText="1"/>
    </xf>
    <xf numFmtId="0" fontId="16" fillId="0" borderId="57" xfId="0" applyFont="1" applyFill="1" applyBorder="1" applyAlignment="1">
      <alignment horizontal="center" vertical="center" wrapText="1"/>
    </xf>
    <xf numFmtId="0" fontId="8" fillId="0" borderId="57" xfId="0" applyFont="1" applyBorder="1" applyAlignment="1">
      <alignment vertical="center"/>
    </xf>
    <xf numFmtId="0" fontId="16" fillId="0" borderId="60" xfId="0" applyFont="1" applyFill="1" applyBorder="1" applyAlignment="1">
      <alignment horizontal="center" vertical="center" wrapText="1"/>
    </xf>
    <xf numFmtId="0" fontId="7" fillId="0" borderId="62" xfId="0" applyFont="1" applyFill="1" applyBorder="1" applyAlignment="1">
      <alignment horizontal="left" vertical="center" wrapText="1"/>
    </xf>
    <xf numFmtId="0" fontId="16" fillId="0" borderId="63" xfId="0" applyFont="1" applyFill="1" applyBorder="1" applyAlignment="1">
      <alignment horizontal="center" vertical="center" wrapText="1"/>
    </xf>
    <xf numFmtId="0" fontId="8" fillId="0" borderId="63" xfId="0" applyFont="1" applyBorder="1" applyAlignment="1">
      <alignment vertical="center"/>
    </xf>
    <xf numFmtId="0" fontId="7" fillId="0" borderId="68" xfId="0" applyFont="1" applyFill="1" applyBorder="1" applyAlignment="1">
      <alignment horizontal="left" vertical="center" wrapText="1"/>
    </xf>
    <xf numFmtId="0" fontId="7" fillId="0" borderId="71" xfId="0" applyFont="1" applyFill="1" applyBorder="1" applyAlignment="1">
      <alignment horizontal="left" vertical="center" wrapText="1"/>
    </xf>
    <xf numFmtId="0" fontId="16" fillId="0" borderId="72" xfId="0" applyFont="1" applyFill="1" applyBorder="1" applyAlignment="1">
      <alignment horizontal="center" vertical="center" wrapText="1"/>
    </xf>
    <xf numFmtId="0" fontId="8" fillId="0" borderId="72" xfId="0" applyFont="1" applyBorder="1" applyAlignment="1">
      <alignment vertical="center"/>
    </xf>
    <xf numFmtId="0" fontId="7" fillId="0" borderId="74" xfId="0" applyFont="1" applyFill="1" applyBorder="1" applyAlignment="1">
      <alignment horizontal="left" vertical="center" wrapText="1"/>
    </xf>
    <xf numFmtId="0" fontId="16" fillId="0" borderId="75"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3" fillId="0" borderId="20" xfId="0" applyFont="1" applyFill="1" applyBorder="1" applyAlignment="1">
      <alignment vertical="center"/>
    </xf>
    <xf numFmtId="0" fontId="24" fillId="0" borderId="21" xfId="0" applyFont="1" applyBorder="1" applyAlignment="1">
      <alignment horizontal="center" vertical="center"/>
    </xf>
    <xf numFmtId="0" fontId="7" fillId="0" borderId="21" xfId="0" applyFont="1" applyFill="1" applyBorder="1" applyAlignment="1">
      <alignment horizontal="left" vertical="center" wrapText="1"/>
    </xf>
    <xf numFmtId="0" fontId="16" fillId="0" borderId="79" xfId="0" applyFont="1" applyFill="1" applyBorder="1" applyAlignment="1">
      <alignment horizontal="center" vertical="center" wrapText="1"/>
    </xf>
    <xf numFmtId="0" fontId="8" fillId="0" borderId="79" xfId="0" applyFont="1" applyBorder="1" applyAlignment="1">
      <alignment vertical="center"/>
    </xf>
    <xf numFmtId="0" fontId="16" fillId="0" borderId="83" xfId="0" applyFont="1" applyFill="1" applyBorder="1" applyAlignment="1">
      <alignment horizontal="center" vertical="center" wrapText="1"/>
    </xf>
    <xf numFmtId="0" fontId="7" fillId="0" borderId="85" xfId="0" applyFont="1" applyFill="1" applyBorder="1" applyAlignment="1">
      <alignment horizontal="left" vertical="center" wrapText="1"/>
    </xf>
    <xf numFmtId="0" fontId="8" fillId="0" borderId="83" xfId="0" applyFont="1" applyBorder="1" applyAlignment="1">
      <alignment vertical="center"/>
    </xf>
    <xf numFmtId="0" fontId="16" fillId="0" borderId="87" xfId="0" applyFont="1" applyFill="1" applyBorder="1" applyAlignment="1">
      <alignment horizontal="center" vertical="center" wrapText="1"/>
    </xf>
    <xf numFmtId="0" fontId="7" fillId="0" borderId="89" xfId="0" applyFont="1" applyFill="1" applyBorder="1" applyAlignment="1">
      <alignment horizontal="left" vertical="center" wrapText="1"/>
    </xf>
    <xf numFmtId="0" fontId="8" fillId="0" borderId="87" xfId="0" applyFont="1" applyBorder="1" applyAlignment="1">
      <alignment vertical="center"/>
    </xf>
    <xf numFmtId="0" fontId="16" fillId="0" borderId="91" xfId="0" applyFont="1" applyFill="1" applyBorder="1" applyAlignment="1">
      <alignment horizontal="center" vertical="center" wrapText="1"/>
    </xf>
    <xf numFmtId="0" fontId="7" fillId="0" borderId="93" xfId="0" applyFont="1" applyFill="1" applyBorder="1" applyAlignment="1">
      <alignment horizontal="left" vertical="center" wrapText="1"/>
    </xf>
    <xf numFmtId="0" fontId="8" fillId="0" borderId="91" xfId="0" applyFont="1" applyBorder="1" applyAlignment="1">
      <alignment vertical="center"/>
    </xf>
    <xf numFmtId="0" fontId="16" fillId="0" borderId="95" xfId="0" applyFont="1" applyFill="1" applyBorder="1" applyAlignment="1">
      <alignment horizontal="center" vertical="center" wrapText="1"/>
    </xf>
    <xf numFmtId="0" fontId="7" fillId="0" borderId="97" xfId="0" applyFont="1" applyFill="1" applyBorder="1" applyAlignment="1">
      <alignment horizontal="left" vertical="center" wrapText="1"/>
    </xf>
    <xf numFmtId="0" fontId="8" fillId="0" borderId="95" xfId="0" applyFont="1" applyBorder="1" applyAlignment="1">
      <alignment vertical="center"/>
    </xf>
    <xf numFmtId="0" fontId="16" fillId="0" borderId="57" xfId="0" applyFont="1" applyBorder="1" applyAlignment="1">
      <alignment horizontal="center" vertical="center" wrapText="1"/>
    </xf>
    <xf numFmtId="0" fontId="7" fillId="0" borderId="57" xfId="0" applyFont="1" applyBorder="1" applyAlignment="1">
      <alignment vertical="center" wrapText="1"/>
    </xf>
    <xf numFmtId="0" fontId="25" fillId="0" borderId="39" xfId="0" applyFont="1" applyFill="1" applyBorder="1" applyAlignment="1">
      <alignment horizontal="left" vertical="center" wrapText="1"/>
    </xf>
    <xf numFmtId="0" fontId="25" fillId="0" borderId="39" xfId="0" applyFont="1" applyFill="1" applyBorder="1" applyAlignment="1">
      <alignment horizontal="left" wrapText="1"/>
    </xf>
    <xf numFmtId="0" fontId="25" fillId="0" borderId="56" xfId="0" applyFont="1" applyFill="1" applyBorder="1" applyAlignment="1">
      <alignment horizontal="left" vertical="center" wrapText="1"/>
    </xf>
    <xf numFmtId="0" fontId="25" fillId="0" borderId="62"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0" borderId="59" xfId="0" applyFont="1" applyFill="1" applyBorder="1" applyAlignment="1">
      <alignment horizontal="left" vertical="center" wrapText="1"/>
    </xf>
    <xf numFmtId="0" fontId="25" fillId="0" borderId="71" xfId="0" applyFont="1" applyFill="1" applyBorder="1" applyAlignment="1">
      <alignment horizontal="left" vertical="center" wrapText="1"/>
    </xf>
    <xf numFmtId="0" fontId="25" fillId="0" borderId="74" xfId="0" applyFont="1" applyFill="1" applyBorder="1" applyAlignment="1">
      <alignment horizontal="left" vertical="center" wrapText="1"/>
    </xf>
    <xf numFmtId="0" fontId="25" fillId="0" borderId="78" xfId="0" applyFont="1" applyFill="1" applyBorder="1" applyAlignment="1">
      <alignment horizontal="left" vertical="center" wrapText="1"/>
    </xf>
    <xf numFmtId="0" fontId="25" fillId="0" borderId="82" xfId="0" applyFont="1" applyFill="1" applyBorder="1" applyAlignment="1">
      <alignment horizontal="left" vertical="center" wrapText="1"/>
    </xf>
    <xf numFmtId="0" fontId="25" fillId="0" borderId="86" xfId="0" applyFont="1" applyFill="1" applyBorder="1" applyAlignment="1">
      <alignment horizontal="left" vertical="center" wrapText="1"/>
    </xf>
    <xf numFmtId="0" fontId="25" fillId="0" borderId="94" xfId="0" applyFont="1" applyFill="1" applyBorder="1" applyAlignment="1">
      <alignment horizontal="left" vertical="center" wrapText="1"/>
    </xf>
    <xf numFmtId="0" fontId="26" fillId="0" borderId="44" xfId="0" applyFont="1" applyFill="1" applyBorder="1" applyAlignment="1">
      <alignment horizontal="left" vertical="center" wrapText="1"/>
    </xf>
    <xf numFmtId="0" fontId="26" fillId="0" borderId="43" xfId="0" applyFont="1" applyBorder="1" applyAlignment="1">
      <alignment vertical="center"/>
    </xf>
    <xf numFmtId="0" fontId="26" fillId="0" borderId="43" xfId="0" applyFont="1" applyFill="1" applyBorder="1" applyAlignment="1">
      <alignment horizontal="left" vertical="top" wrapText="1"/>
    </xf>
    <xf numFmtId="0" fontId="26" fillId="0" borderId="46" xfId="0" applyFont="1" applyFill="1" applyBorder="1" applyAlignment="1">
      <alignment horizontal="left" vertical="center" wrapText="1"/>
    </xf>
    <xf numFmtId="0" fontId="26" fillId="0" borderId="39" xfId="0" applyFont="1" applyBorder="1" applyAlignment="1">
      <alignment vertical="center"/>
    </xf>
    <xf numFmtId="0" fontId="26" fillId="0" borderId="39" xfId="0" applyFont="1" applyFill="1" applyBorder="1" applyAlignment="1">
      <alignment horizontal="left" vertical="top" wrapText="1"/>
    </xf>
    <xf numFmtId="0" fontId="26" fillId="0" borderId="56" xfId="0" applyFont="1" applyBorder="1" applyAlignment="1">
      <alignment vertical="center"/>
    </xf>
    <xf numFmtId="0" fontId="26" fillId="0" borderId="64" xfId="0" applyFont="1" applyFill="1" applyBorder="1" applyAlignment="1">
      <alignment horizontal="left" vertical="center" wrapText="1"/>
    </xf>
    <xf numFmtId="0" fontId="26" fillId="0" borderId="62" xfId="0" applyFont="1" applyBorder="1" applyAlignment="1">
      <alignment vertical="center"/>
    </xf>
    <xf numFmtId="0" fontId="26" fillId="0" borderId="62" xfId="0" applyFont="1" applyFill="1" applyBorder="1" applyAlignment="1">
      <alignment horizontal="left" vertical="top" wrapText="1"/>
    </xf>
    <xf numFmtId="0" fontId="26" fillId="0" borderId="67" xfId="0" applyFont="1" applyFill="1" applyBorder="1" applyAlignment="1">
      <alignment horizontal="left" vertical="center" wrapText="1"/>
    </xf>
    <xf numFmtId="0" fontId="26" fillId="0" borderId="65" xfId="0" applyFont="1" applyBorder="1" applyAlignment="1">
      <alignment vertical="center"/>
    </xf>
    <xf numFmtId="0" fontId="26" fillId="0" borderId="65" xfId="0" applyFont="1" applyFill="1" applyBorder="1" applyAlignment="1">
      <alignment horizontal="left" vertical="top" wrapText="1"/>
    </xf>
    <xf numFmtId="0" fontId="26" fillId="0" borderId="45" xfId="0" applyFont="1" applyFill="1" applyBorder="1" applyAlignment="1">
      <alignment horizontal="left" vertical="center" wrapText="1"/>
    </xf>
    <xf numFmtId="0" fontId="26" fillId="0" borderId="41" xfId="0" applyFont="1" applyBorder="1" applyAlignment="1">
      <alignment vertical="center"/>
    </xf>
    <xf numFmtId="0" fontId="26" fillId="0" borderId="41" xfId="0" applyFont="1" applyFill="1" applyBorder="1" applyAlignment="1">
      <alignment horizontal="left" vertical="top" wrapText="1"/>
    </xf>
    <xf numFmtId="0" fontId="26" fillId="0" borderId="41" xfId="0" applyFont="1" applyBorder="1" applyAlignment="1">
      <alignment vertical="center" wrapText="1"/>
    </xf>
    <xf numFmtId="0" fontId="26" fillId="0" borderId="61" xfId="0" applyFont="1" applyFill="1" applyBorder="1" applyAlignment="1">
      <alignment horizontal="left" vertical="center" wrapText="1"/>
    </xf>
    <xf numFmtId="0" fontId="26" fillId="0" borderId="59" xfId="0" applyFont="1" applyBorder="1" applyAlignment="1">
      <alignment vertical="center"/>
    </xf>
    <xf numFmtId="0" fontId="26" fillId="0" borderId="59" xfId="0" applyFont="1" applyFill="1" applyBorder="1" applyAlignment="1">
      <alignment horizontal="left" vertical="top" wrapText="1"/>
    </xf>
    <xf numFmtId="0" fontId="26" fillId="0" borderId="41" xfId="0" applyFont="1" applyFill="1" applyBorder="1" applyAlignment="1">
      <alignment horizontal="left" vertical="center" wrapText="1"/>
    </xf>
    <xf numFmtId="0" fontId="26" fillId="0" borderId="39" xfId="0" applyFont="1" applyFill="1" applyBorder="1" applyAlignment="1">
      <alignment horizontal="left" vertical="center" wrapText="1"/>
    </xf>
    <xf numFmtId="0" fontId="26" fillId="0" borderId="70" xfId="0" applyFont="1" applyFill="1" applyBorder="1" applyAlignment="1">
      <alignment horizontal="left" vertical="center" wrapText="1"/>
    </xf>
    <xf numFmtId="0" fontId="26" fillId="0" borderId="68" xfId="0" applyFont="1" applyBorder="1" applyAlignment="1">
      <alignment vertical="center"/>
    </xf>
    <xf numFmtId="0" fontId="26" fillId="0" borderId="68" xfId="0" applyFont="1" applyFill="1" applyBorder="1" applyAlignment="1">
      <alignment horizontal="left" vertical="center" wrapText="1"/>
    </xf>
    <xf numFmtId="0" fontId="26" fillId="0" borderId="73" xfId="0" applyFont="1" applyFill="1" applyBorder="1" applyAlignment="1">
      <alignment horizontal="left" vertical="center" wrapText="1"/>
    </xf>
    <xf numFmtId="0" fontId="26" fillId="0" borderId="71" xfId="0" applyFont="1" applyBorder="1" applyAlignment="1">
      <alignment vertical="center"/>
    </xf>
    <xf numFmtId="0" fontId="26" fillId="0" borderId="71" xfId="0" applyFont="1" applyFill="1" applyBorder="1" applyAlignment="1">
      <alignment horizontal="left" vertical="center" wrapText="1"/>
    </xf>
    <xf numFmtId="0" fontId="26" fillId="0" borderId="58" xfId="0" applyFont="1" applyFill="1" applyBorder="1" applyAlignment="1">
      <alignment horizontal="left" vertical="center" wrapText="1"/>
    </xf>
    <xf numFmtId="0" fontId="26" fillId="0" borderId="56" xfId="0" applyFont="1" applyFill="1" applyBorder="1" applyAlignment="1">
      <alignment horizontal="left" vertical="center" wrapText="1"/>
    </xf>
    <xf numFmtId="0" fontId="26" fillId="0" borderId="59" xfId="0" applyFont="1" applyFill="1" applyBorder="1" applyAlignment="1">
      <alignment horizontal="left" vertical="center" wrapText="1"/>
    </xf>
    <xf numFmtId="0" fontId="26" fillId="0" borderId="76" xfId="0" applyFont="1" applyFill="1" applyBorder="1" applyAlignment="1">
      <alignment horizontal="left" vertical="center" wrapText="1"/>
    </xf>
    <xf numFmtId="0" fontId="26" fillId="0" borderId="74" xfId="0" applyFont="1" applyBorder="1" applyAlignment="1">
      <alignment vertical="center"/>
    </xf>
    <xf numFmtId="0" fontId="26" fillId="0" borderId="74" xfId="0" applyFont="1" applyFill="1" applyBorder="1" applyAlignment="1">
      <alignment horizontal="left" vertical="center" wrapText="1"/>
    </xf>
    <xf numFmtId="0" fontId="26" fillId="0" borderId="46" xfId="0" applyFont="1" applyFill="1" applyBorder="1" applyAlignment="1">
      <alignment horizontal="center" vertical="center" wrapText="1"/>
    </xf>
    <xf numFmtId="0" fontId="26" fillId="0" borderId="39" xfId="0" applyFont="1" applyFill="1" applyBorder="1" applyAlignment="1">
      <alignment horizontal="center" vertical="center" wrapText="1"/>
    </xf>
    <xf numFmtId="0" fontId="26" fillId="0" borderId="62" xfId="0" applyFont="1" applyFill="1" applyBorder="1" applyAlignment="1">
      <alignment horizontal="left" vertical="center" wrapText="1"/>
    </xf>
    <xf numFmtId="0" fontId="26" fillId="0" borderId="80" xfId="0" applyFont="1" applyFill="1" applyBorder="1" applyAlignment="1">
      <alignment horizontal="left" vertical="center" wrapText="1"/>
    </xf>
    <xf numFmtId="0" fontId="26" fillId="0" borderId="81" xfId="0" applyFont="1" applyBorder="1" applyAlignment="1">
      <alignment vertical="center"/>
    </xf>
    <xf numFmtId="0" fontId="26" fillId="0" borderId="81" xfId="0" applyFont="1" applyFill="1" applyBorder="1" applyAlignment="1">
      <alignment horizontal="left" vertical="center" wrapText="1"/>
    </xf>
    <xf numFmtId="0" fontId="26" fillId="0" borderId="84" xfId="0" applyFont="1" applyFill="1" applyBorder="1" applyAlignment="1">
      <alignment horizontal="left" vertical="center" wrapText="1"/>
    </xf>
    <xf numFmtId="0" fontId="26" fillId="0" borderId="85" xfId="0" applyFont="1" applyBorder="1" applyAlignment="1">
      <alignment vertical="center"/>
    </xf>
    <xf numFmtId="0" fontId="26" fillId="0" borderId="85" xfId="0" applyFont="1" applyFill="1" applyBorder="1" applyAlignment="1">
      <alignment horizontal="left" vertical="center" wrapText="1"/>
    </xf>
    <xf numFmtId="0" fontId="26" fillId="0" borderId="88" xfId="0" applyFont="1" applyFill="1" applyBorder="1" applyAlignment="1">
      <alignment horizontal="left" vertical="center" wrapText="1"/>
    </xf>
    <xf numFmtId="0" fontId="26" fillId="0" borderId="89" xfId="0" applyFont="1" applyBorder="1" applyAlignment="1">
      <alignment vertical="center"/>
    </xf>
    <xf numFmtId="0" fontId="26" fillId="0" borderId="89" xfId="0"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93" xfId="0" applyFont="1" applyBorder="1" applyAlignment="1">
      <alignment vertical="center"/>
    </xf>
    <xf numFmtId="0" fontId="26" fillId="0" borderId="93" xfId="0" applyFont="1" applyFill="1" applyBorder="1" applyAlignment="1">
      <alignment horizontal="left" vertical="center" wrapText="1"/>
    </xf>
    <xf numFmtId="0" fontId="26" fillId="0" borderId="96" xfId="0" applyFont="1" applyFill="1" applyBorder="1" applyAlignment="1">
      <alignment horizontal="left" vertical="center" wrapText="1"/>
    </xf>
    <xf numFmtId="0" fontId="26" fillId="0" borderId="97" xfId="0" applyFont="1" applyBorder="1" applyAlignment="1">
      <alignment vertical="center"/>
    </xf>
    <xf numFmtId="0" fontId="26" fillId="0" borderId="97" xfId="0" applyFont="1" applyFill="1" applyBorder="1" applyAlignment="1">
      <alignment horizontal="left" vertical="center" wrapText="1"/>
    </xf>
    <xf numFmtId="0" fontId="26" fillId="0" borderId="58" xfId="0" applyFont="1" applyBorder="1" applyAlignment="1">
      <alignment vertical="center" wrapText="1"/>
    </xf>
    <xf numFmtId="0" fontId="26" fillId="0" borderId="56" xfId="0" applyFont="1" applyBorder="1" applyAlignment="1">
      <alignment vertical="center" wrapText="1"/>
    </xf>
    <xf numFmtId="0" fontId="26" fillId="0" borderId="56" xfId="0" applyFont="1" applyBorder="1" applyAlignment="1">
      <alignment horizontal="left" vertical="center" wrapText="1"/>
    </xf>
    <xf numFmtId="0" fontId="4" fillId="0" borderId="0" xfId="0" applyFont="1" applyAlignment="1">
      <alignment horizontal="center" vertical="top"/>
    </xf>
    <xf numFmtId="0" fontId="3" fillId="10" borderId="27" xfId="0" applyFont="1" applyFill="1" applyBorder="1" applyAlignment="1">
      <alignment vertical="center"/>
    </xf>
    <xf numFmtId="0" fontId="3" fillId="9" borderId="29" xfId="0" applyFont="1" applyFill="1" applyBorder="1" applyAlignment="1">
      <alignment vertical="center"/>
    </xf>
    <xf numFmtId="0" fontId="22" fillId="0" borderId="0" xfId="0" applyFont="1" applyBorder="1" applyAlignment="1">
      <alignment vertical="center"/>
    </xf>
    <xf numFmtId="0" fontId="0" fillId="0" borderId="0" xfId="0" applyAlignment="1">
      <alignment vertical="center" wrapText="1"/>
    </xf>
    <xf numFmtId="0" fontId="29" fillId="0" borderId="15" xfId="0" applyFont="1" applyBorder="1"/>
    <xf numFmtId="0" fontId="29" fillId="0" borderId="16" xfId="0" applyFont="1" applyBorder="1"/>
    <xf numFmtId="0" fontId="29" fillId="0" borderId="17" xfId="0" applyFont="1" applyBorder="1"/>
    <xf numFmtId="0" fontId="29" fillId="0" borderId="0" xfId="0" applyFont="1"/>
    <xf numFmtId="0" fontId="29" fillId="0" borderId="18" xfId="0" applyFont="1" applyBorder="1"/>
    <xf numFmtId="0" fontId="29" fillId="0" borderId="19" xfId="0" applyFont="1" applyBorder="1"/>
    <xf numFmtId="0" fontId="29" fillId="0" borderId="18" xfId="0" applyFont="1" applyFill="1" applyBorder="1"/>
    <xf numFmtId="0" fontId="30" fillId="0" borderId="0" xfId="0" applyFont="1" applyFill="1" applyBorder="1" applyAlignment="1">
      <alignment horizontal="center" vertical="center"/>
    </xf>
    <xf numFmtId="0" fontId="29" fillId="0" borderId="19" xfId="0" applyFont="1" applyFill="1" applyBorder="1"/>
    <xf numFmtId="0" fontId="29" fillId="0" borderId="0" xfId="0" applyFont="1" applyFill="1"/>
    <xf numFmtId="0" fontId="29" fillId="0" borderId="0" xfId="0" applyFont="1" applyBorder="1"/>
    <xf numFmtId="0" fontId="31" fillId="0" borderId="0" xfId="0" applyFont="1" applyFill="1" applyBorder="1" applyAlignment="1">
      <alignment horizontal="center" vertical="center"/>
    </xf>
    <xf numFmtId="0" fontId="29" fillId="0" borderId="20" xfId="0" applyFont="1" applyBorder="1"/>
    <xf numFmtId="0" fontId="29" fillId="0" borderId="21" xfId="0" applyFont="1" applyBorder="1"/>
    <xf numFmtId="0" fontId="29" fillId="0" borderId="22" xfId="0" applyFont="1" applyBorder="1"/>
    <xf numFmtId="0" fontId="23" fillId="0" borderId="32" xfId="0" applyFont="1" applyBorder="1" applyAlignment="1">
      <alignment horizontal="center" vertical="center" wrapText="1"/>
    </xf>
    <xf numFmtId="164" fontId="35" fillId="0" borderId="32" xfId="0" applyNumberFormat="1" applyFont="1" applyFill="1" applyBorder="1" applyAlignment="1">
      <alignment horizontal="center" vertical="center" wrapText="1"/>
    </xf>
    <xf numFmtId="0" fontId="37" fillId="0" borderId="52" xfId="0" applyFont="1" applyBorder="1" applyAlignment="1">
      <alignment horizontal="left" vertical="top" wrapText="1"/>
    </xf>
    <xf numFmtId="0" fontId="37" fillId="0" borderId="34" xfId="0" applyFont="1" applyBorder="1" applyAlignment="1">
      <alignment horizontal="left" vertical="center" wrapText="1"/>
    </xf>
    <xf numFmtId="0" fontId="37" fillId="0" borderId="34" xfId="0" applyFont="1" applyFill="1" applyBorder="1" applyAlignment="1">
      <alignment vertical="center" wrapText="1"/>
    </xf>
    <xf numFmtId="0" fontId="37" fillId="0" borderId="35" xfId="0" applyFont="1" applyBorder="1" applyAlignment="1">
      <alignment horizontal="left" vertical="center" wrapText="1"/>
    </xf>
    <xf numFmtId="0" fontId="37" fillId="0" borderId="32" xfId="0" applyFont="1" applyBorder="1" applyAlignment="1">
      <alignment horizontal="left" vertical="center" wrapText="1"/>
    </xf>
    <xf numFmtId="0" fontId="37" fillId="0" borderId="32" xfId="0" applyFont="1" applyFill="1" applyBorder="1" applyAlignment="1">
      <alignment horizontal="left" vertical="center" wrapText="1"/>
    </xf>
    <xf numFmtId="0" fontId="37" fillId="0" borderId="33" xfId="0" applyFont="1" applyBorder="1" applyAlignment="1">
      <alignment horizontal="left" vertical="center" wrapText="1"/>
    </xf>
    <xf numFmtId="0" fontId="37" fillId="0" borderId="37" xfId="0" applyFont="1" applyBorder="1" applyAlignment="1">
      <alignment horizontal="left" vertical="center" wrapText="1"/>
    </xf>
    <xf numFmtId="0" fontId="37" fillId="0" borderId="38" xfId="0" applyFont="1" applyBorder="1" applyAlignment="1">
      <alignment horizontal="left" vertical="center" wrapText="1"/>
    </xf>
    <xf numFmtId="0" fontId="37" fillId="0" borderId="37" xfId="0" applyFont="1" applyFill="1" applyBorder="1" applyAlignment="1">
      <alignment horizontal="left" vertical="center" wrapText="1"/>
    </xf>
    <xf numFmtId="0" fontId="37" fillId="0" borderId="52" xfId="0" applyFont="1" applyBorder="1" applyAlignment="1">
      <alignment horizontal="left" vertical="center" wrapText="1"/>
    </xf>
    <xf numFmtId="0" fontId="37" fillId="0" borderId="34" xfId="0" applyFont="1" applyFill="1" applyBorder="1" applyAlignment="1">
      <alignment horizontal="left" vertical="center" wrapText="1"/>
    </xf>
    <xf numFmtId="0" fontId="37" fillId="0" borderId="35" xfId="0" applyFont="1" applyFill="1" applyBorder="1" applyAlignment="1">
      <alignment horizontal="left" vertical="center" wrapText="1"/>
    </xf>
    <xf numFmtId="0" fontId="37" fillId="0" borderId="35" xfId="0" applyFont="1" applyFill="1" applyBorder="1" applyAlignment="1">
      <alignment horizontal="left" vertical="top" wrapText="1"/>
    </xf>
    <xf numFmtId="0" fontId="37" fillId="0" borderId="53" xfId="0" applyFont="1" applyBorder="1" applyAlignment="1">
      <alignment horizontal="left" vertical="center" wrapText="1"/>
    </xf>
    <xf numFmtId="0" fontId="37" fillId="0" borderId="54" xfId="0" applyFont="1" applyBorder="1" applyAlignment="1">
      <alignment horizontal="left" vertical="center" wrapText="1"/>
    </xf>
    <xf numFmtId="0" fontId="37" fillId="0" borderId="55" xfId="0" applyFont="1" applyBorder="1" applyAlignment="1">
      <alignment horizontal="left" vertical="center" wrapText="1"/>
    </xf>
    <xf numFmtId="0" fontId="15" fillId="0" borderId="21" xfId="0" applyFont="1" applyBorder="1" applyAlignment="1">
      <alignment vertical="center"/>
    </xf>
    <xf numFmtId="0" fontId="37" fillId="0" borderId="52" xfId="0" applyFont="1" applyFill="1" applyBorder="1" applyAlignment="1">
      <alignment horizontal="left" vertical="top" wrapText="1"/>
    </xf>
    <xf numFmtId="0" fontId="37" fillId="0" borderId="34" xfId="0" applyFont="1" applyFill="1" applyBorder="1" applyAlignment="1">
      <alignment horizontal="left" vertical="top" wrapText="1"/>
    </xf>
    <xf numFmtId="0" fontId="37" fillId="0" borderId="32" xfId="0" applyFont="1" applyFill="1" applyBorder="1" applyAlignment="1">
      <alignment horizontal="left" vertical="top" wrapText="1"/>
    </xf>
    <xf numFmtId="0" fontId="37" fillId="0" borderId="33" xfId="0" applyFont="1" applyFill="1" applyBorder="1" applyAlignment="1">
      <alignment horizontal="left" vertical="top" wrapText="1"/>
    </xf>
    <xf numFmtId="0" fontId="37" fillId="0" borderId="37" xfId="0" applyFont="1" applyFill="1" applyBorder="1" applyAlignment="1">
      <alignment horizontal="left" vertical="top" wrapText="1"/>
    </xf>
    <xf numFmtId="0" fontId="37" fillId="0" borderId="38" xfId="0" applyFont="1" applyFill="1" applyBorder="1" applyAlignment="1">
      <alignment horizontal="left" vertical="top" wrapText="1"/>
    </xf>
    <xf numFmtId="0" fontId="37" fillId="0" borderId="53" xfId="0" applyFont="1" applyFill="1" applyBorder="1" applyAlignment="1">
      <alignment horizontal="left" vertical="top" wrapText="1"/>
    </xf>
    <xf numFmtId="0" fontId="37" fillId="0" borderId="54" xfId="0" applyFont="1" applyFill="1" applyBorder="1" applyAlignment="1">
      <alignment horizontal="left" vertical="top" wrapText="1"/>
    </xf>
    <xf numFmtId="0" fontId="37" fillId="0" borderId="55" xfId="0" applyFont="1" applyFill="1" applyBorder="1" applyAlignment="1">
      <alignment horizontal="left" vertical="top" wrapText="1"/>
    </xf>
    <xf numFmtId="0" fontId="35" fillId="5" borderId="0" xfId="0" applyFont="1" applyFill="1"/>
    <xf numFmtId="0" fontId="37" fillId="0" borderId="33" xfId="0" applyFont="1" applyFill="1" applyBorder="1" applyAlignment="1">
      <alignment horizontal="left" vertical="center" wrapText="1"/>
    </xf>
    <xf numFmtId="0" fontId="37" fillId="3" borderId="34" xfId="0" applyFont="1" applyFill="1" applyBorder="1" applyAlignment="1">
      <alignment horizontal="left" vertical="center" wrapText="1"/>
    </xf>
    <xf numFmtId="0" fontId="37" fillId="3" borderId="33" xfId="0" applyFont="1" applyFill="1" applyBorder="1" applyAlignment="1">
      <alignment horizontal="left" vertical="center" wrapText="1"/>
    </xf>
    <xf numFmtId="0" fontId="8" fillId="0" borderId="56" xfId="0" applyFont="1" applyBorder="1" applyAlignment="1">
      <alignment vertical="center" wrapText="1"/>
    </xf>
    <xf numFmtId="0" fontId="8" fillId="0" borderId="85" xfId="0" applyFont="1" applyBorder="1" applyAlignment="1">
      <alignment vertical="center" wrapText="1"/>
    </xf>
    <xf numFmtId="0" fontId="25" fillId="14" borderId="78" xfId="0" applyFont="1" applyFill="1" applyBorder="1" applyAlignment="1">
      <alignment horizontal="left" vertical="center" wrapText="1"/>
    </xf>
    <xf numFmtId="0" fontId="42" fillId="0" borderId="56" xfId="0" applyFont="1" applyFill="1" applyBorder="1" applyAlignment="1">
      <alignment horizontal="left" vertical="center" wrapText="1"/>
    </xf>
    <xf numFmtId="0" fontId="43" fillId="0" borderId="57" xfId="0" applyFont="1" applyFill="1" applyBorder="1" applyAlignment="1">
      <alignment horizontal="center" vertical="center" wrapText="1"/>
    </xf>
    <xf numFmtId="0" fontId="44" fillId="0" borderId="58" xfId="2" applyFont="1" applyFill="1" applyBorder="1" applyAlignment="1">
      <alignment horizontal="left" vertical="center" wrapText="1"/>
    </xf>
    <xf numFmtId="0" fontId="42" fillId="0" borderId="56" xfId="0" applyFont="1" applyBorder="1" applyAlignment="1">
      <alignment vertical="center"/>
    </xf>
    <xf numFmtId="0" fontId="42" fillId="0" borderId="56" xfId="0" applyFont="1" applyFill="1" applyBorder="1" applyAlignment="1">
      <alignment horizontal="left" vertical="top" wrapText="1"/>
    </xf>
    <xf numFmtId="0" fontId="45" fillId="0" borderId="56" xfId="0" applyFont="1" applyBorder="1" applyAlignment="1">
      <alignment vertical="center" wrapText="1"/>
    </xf>
    <xf numFmtId="0" fontId="43" fillId="0" borderId="66" xfId="0" applyFont="1" applyFill="1" applyBorder="1" applyAlignment="1">
      <alignment horizontal="center" vertical="center" wrapText="1"/>
    </xf>
    <xf numFmtId="0" fontId="42" fillId="0" borderId="41" xfId="0" applyFont="1" applyFill="1" applyBorder="1" applyAlignment="1">
      <alignment horizontal="left" vertical="center" wrapText="1"/>
    </xf>
    <xf numFmtId="0" fontId="43" fillId="0" borderId="42" xfId="0" applyFont="1" applyFill="1" applyBorder="1" applyAlignment="1">
      <alignment horizontal="center" vertical="center" wrapText="1"/>
    </xf>
    <xf numFmtId="0" fontId="42" fillId="0" borderId="68" xfId="0" applyFont="1" applyFill="1" applyBorder="1" applyAlignment="1">
      <alignment horizontal="left" vertical="center" wrapText="1"/>
    </xf>
    <xf numFmtId="0" fontId="43" fillId="0" borderId="69" xfId="0" applyFont="1" applyFill="1" applyBorder="1" applyAlignment="1">
      <alignment horizontal="center" vertical="center" wrapText="1"/>
    </xf>
    <xf numFmtId="0" fontId="42" fillId="0" borderId="71" xfId="0" applyFont="1" applyFill="1" applyBorder="1" applyAlignment="1">
      <alignment horizontal="left" vertical="center" wrapText="1"/>
    </xf>
    <xf numFmtId="0" fontId="43" fillId="0" borderId="72" xfId="0" applyFont="1" applyFill="1" applyBorder="1" applyAlignment="1">
      <alignment horizontal="center" vertical="center" wrapText="1"/>
    </xf>
    <xf numFmtId="0" fontId="42" fillId="0" borderId="59" xfId="0" applyFont="1" applyFill="1" applyBorder="1" applyAlignment="1">
      <alignment horizontal="left" vertical="center" wrapText="1"/>
    </xf>
    <xf numFmtId="0" fontId="43" fillId="0" borderId="60" xfId="0" applyFont="1" applyFill="1" applyBorder="1" applyAlignment="1">
      <alignment horizontal="center" vertical="center" wrapText="1"/>
    </xf>
    <xf numFmtId="0" fontId="42" fillId="0" borderId="39" xfId="0" applyFont="1" applyFill="1" applyBorder="1" applyAlignment="1">
      <alignment horizontal="left" vertical="center" wrapText="1"/>
    </xf>
    <xf numFmtId="0" fontId="43" fillId="0" borderId="40" xfId="0" applyFont="1" applyFill="1" applyBorder="1" applyAlignment="1">
      <alignment horizontal="center" vertical="center" wrapText="1"/>
    </xf>
    <xf numFmtId="0" fontId="42" fillId="0" borderId="46" xfId="0" applyFont="1" applyFill="1" applyBorder="1" applyAlignment="1">
      <alignment horizontal="left" vertical="center" wrapText="1"/>
    </xf>
    <xf numFmtId="0" fontId="42" fillId="0" borderId="39" xfId="0" applyFont="1" applyBorder="1" applyAlignment="1">
      <alignment vertical="center"/>
    </xf>
    <xf numFmtId="0" fontId="37" fillId="14" borderId="34" xfId="0" applyFont="1" applyFill="1" applyBorder="1" applyAlignment="1">
      <alignment horizontal="left" vertical="center" wrapText="1"/>
    </xf>
    <xf numFmtId="0" fontId="43" fillId="0" borderId="95" xfId="0" applyFont="1" applyFill="1" applyBorder="1" applyAlignment="1">
      <alignment horizontal="center" vertical="center" wrapText="1"/>
    </xf>
    <xf numFmtId="0" fontId="42" fillId="0" borderId="96" xfId="0" applyFont="1" applyFill="1" applyBorder="1" applyAlignment="1">
      <alignment horizontal="left" vertical="center" wrapText="1"/>
    </xf>
    <xf numFmtId="0" fontId="42" fillId="0" borderId="97" xfId="0" applyFont="1" applyBorder="1" applyAlignment="1">
      <alignment vertical="center"/>
    </xf>
    <xf numFmtId="0" fontId="42" fillId="0" borderId="97" xfId="0" applyFont="1" applyFill="1" applyBorder="1" applyAlignment="1">
      <alignment horizontal="left" vertical="center" wrapText="1"/>
    </xf>
    <xf numFmtId="0" fontId="8" fillId="0" borderId="40" xfId="0" applyFont="1" applyBorder="1" applyAlignment="1">
      <alignment vertical="center" wrapText="1"/>
    </xf>
    <xf numFmtId="0" fontId="46" fillId="0" borderId="65" xfId="0" applyFont="1" applyFill="1" applyBorder="1" applyAlignment="1">
      <alignment horizontal="left"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25" fillId="9" borderId="82" xfId="0" applyFont="1" applyFill="1" applyBorder="1" applyAlignment="1">
      <alignment horizontal="left" vertical="center" wrapText="1"/>
    </xf>
    <xf numFmtId="0" fontId="25" fillId="9" borderId="78" xfId="0" applyFont="1" applyFill="1" applyBorder="1" applyAlignment="1">
      <alignment horizontal="left" vertical="center" wrapText="1"/>
    </xf>
    <xf numFmtId="0" fontId="26" fillId="9" borderId="94" xfId="0" applyFont="1" applyFill="1" applyBorder="1" applyAlignment="1">
      <alignment horizontal="left" vertical="center" wrapText="1"/>
    </xf>
    <xf numFmtId="0" fontId="25" fillId="9" borderId="39" xfId="0" applyFont="1" applyFill="1" applyBorder="1" applyAlignment="1">
      <alignment horizontal="left" vertical="center" wrapText="1"/>
    </xf>
    <xf numFmtId="0" fontId="25" fillId="9" borderId="56" xfId="0" applyFont="1" applyFill="1" applyBorder="1" applyAlignment="1">
      <alignment vertical="center" wrapText="1"/>
    </xf>
    <xf numFmtId="0" fontId="8" fillId="0" borderId="43" xfId="0" applyFont="1" applyBorder="1" applyAlignment="1">
      <alignment vertical="center" wrapText="1"/>
    </xf>
    <xf numFmtId="0" fontId="3" fillId="0" borderId="16" xfId="0" applyFont="1" applyBorder="1" applyAlignment="1">
      <alignment vertical="center" wrapText="1"/>
    </xf>
    <xf numFmtId="0" fontId="8" fillId="0" borderId="39" xfId="0" applyFont="1" applyBorder="1" applyAlignment="1">
      <alignment vertical="center" wrapText="1"/>
    </xf>
    <xf numFmtId="0" fontId="8" fillId="0" borderId="62" xfId="0" applyFont="1" applyBorder="1" applyAlignment="1">
      <alignment vertical="center" wrapText="1"/>
    </xf>
    <xf numFmtId="0" fontId="8" fillId="0" borderId="65" xfId="0" applyFont="1" applyBorder="1" applyAlignment="1">
      <alignment vertical="center" wrapText="1"/>
    </xf>
    <xf numFmtId="0" fontId="8" fillId="0" borderId="41" xfId="0" applyFont="1" applyBorder="1" applyAlignment="1">
      <alignment vertical="center" wrapText="1"/>
    </xf>
    <xf numFmtId="0" fontId="8" fillId="0" borderId="71" xfId="0" applyFont="1" applyBorder="1" applyAlignment="1">
      <alignment vertical="center" wrapText="1"/>
    </xf>
    <xf numFmtId="0" fontId="8" fillId="0" borderId="74" xfId="0" applyFont="1" applyBorder="1" applyAlignment="1">
      <alignment vertical="center" wrapText="1"/>
    </xf>
    <xf numFmtId="0" fontId="8" fillId="0" borderId="89" xfId="0" applyFont="1" applyBorder="1" applyAlignment="1">
      <alignment vertical="center" wrapText="1"/>
    </xf>
    <xf numFmtId="0" fontId="8" fillId="0" borderId="93" xfId="0" applyFont="1" applyBorder="1" applyAlignment="1">
      <alignment vertical="center" wrapText="1"/>
    </xf>
    <xf numFmtId="0" fontId="8" fillId="0" borderId="97" xfId="0" applyFont="1" applyBorder="1" applyAlignment="1">
      <alignment vertical="center" wrapText="1"/>
    </xf>
    <xf numFmtId="0" fontId="3" fillId="0" borderId="21" xfId="0" applyFont="1" applyBorder="1" applyAlignment="1">
      <alignment vertical="center" wrapText="1"/>
    </xf>
    <xf numFmtId="0" fontId="34" fillId="0" borderId="59" xfId="0" applyFont="1" applyFill="1" applyBorder="1" applyAlignment="1">
      <alignment horizontal="left" vertical="center" wrapText="1"/>
    </xf>
    <xf numFmtId="0" fontId="8" fillId="0" borderId="56" xfId="0" applyFont="1" applyFill="1" applyBorder="1" applyAlignment="1">
      <alignment horizontal="left" vertical="center" wrapText="1"/>
    </xf>
    <xf numFmtId="0" fontId="47" fillId="0" borderId="48" xfId="0" applyFont="1" applyBorder="1" applyAlignment="1">
      <alignment horizontal="center" vertical="center"/>
    </xf>
    <xf numFmtId="0" fontId="47" fillId="0" borderId="40" xfId="0" applyFont="1" applyBorder="1" applyAlignment="1">
      <alignment horizontal="center" vertical="center"/>
    </xf>
    <xf numFmtId="0" fontId="47" fillId="0" borderId="57" xfId="0" applyFont="1" applyBorder="1" applyAlignment="1">
      <alignment horizontal="center" vertical="center"/>
    </xf>
    <xf numFmtId="0" fontId="47" fillId="0" borderId="63" xfId="0" applyFont="1" applyBorder="1" applyAlignment="1">
      <alignment horizontal="center" vertical="center"/>
    </xf>
    <xf numFmtId="0" fontId="47" fillId="0" borderId="66" xfId="0" applyFont="1" applyBorder="1" applyAlignment="1">
      <alignment horizontal="center" vertical="center"/>
    </xf>
    <xf numFmtId="0" fontId="25" fillId="0" borderId="90" xfId="0" applyFont="1" applyFill="1" applyBorder="1" applyAlignment="1">
      <alignment horizontal="left" vertical="center" wrapText="1"/>
    </xf>
    <xf numFmtId="0" fontId="37" fillId="15" borderId="33" xfId="0" applyFont="1" applyFill="1" applyBorder="1" applyAlignment="1">
      <alignment horizontal="left" vertical="center" wrapText="1"/>
    </xf>
    <xf numFmtId="0" fontId="37" fillId="15" borderId="33" xfId="0" applyFont="1" applyFill="1" applyBorder="1" applyAlignment="1">
      <alignment horizontal="left" vertical="top" wrapText="1"/>
    </xf>
    <xf numFmtId="0" fontId="3" fillId="0" borderId="1" xfId="0" applyFont="1" applyBorder="1" applyAlignment="1">
      <alignment horizontal="center" vertical="center"/>
    </xf>
    <xf numFmtId="0" fontId="25" fillId="15" borderId="71" xfId="0" applyFont="1" applyFill="1" applyBorder="1" applyAlignment="1">
      <alignment horizontal="left" vertical="center" wrapText="1"/>
    </xf>
    <xf numFmtId="0" fontId="8" fillId="15" borderId="71" xfId="0" applyFont="1" applyFill="1" applyBorder="1" applyAlignment="1">
      <alignment vertical="center" wrapText="1"/>
    </xf>
    <xf numFmtId="0" fontId="8" fillId="16" borderId="39" xfId="0" applyFont="1" applyFill="1" applyBorder="1" applyAlignment="1">
      <alignment vertical="center" wrapText="1"/>
    </xf>
    <xf numFmtId="0" fontId="8" fillId="16" borderId="56" xfId="0" applyFont="1" applyFill="1" applyBorder="1" applyAlignment="1">
      <alignment vertical="center" wrapText="1"/>
    </xf>
    <xf numFmtId="0" fontId="25" fillId="0" borderId="43" xfId="0" applyFont="1" applyFill="1" applyBorder="1" applyAlignment="1">
      <alignment horizontal="left" vertical="top" wrapText="1"/>
    </xf>
    <xf numFmtId="0" fontId="21" fillId="0" borderId="1" xfId="0" applyFont="1" applyBorder="1" applyAlignment="1">
      <alignment horizontal="center" vertical="top"/>
    </xf>
    <xf numFmtId="0" fontId="21" fillId="0" borderId="1" xfId="0" applyFont="1" applyBorder="1" applyAlignment="1">
      <alignment horizontal="center" vertical="center"/>
    </xf>
    <xf numFmtId="0" fontId="25" fillId="0" borderId="39" xfId="0" applyFont="1" applyFill="1" applyBorder="1" applyAlignment="1">
      <alignment horizontal="left" vertical="top" wrapText="1"/>
    </xf>
    <xf numFmtId="0" fontId="49" fillId="0" borderId="0" xfId="0" applyFont="1" applyAlignment="1">
      <alignment vertical="top"/>
    </xf>
    <xf numFmtId="0" fontId="50" fillId="0" borderId="0" xfId="0" applyFont="1" applyFill="1" applyBorder="1" applyAlignment="1">
      <alignment horizontal="center" vertical="top"/>
    </xf>
    <xf numFmtId="0" fontId="49" fillId="0" borderId="1" xfId="0" applyFont="1" applyBorder="1" applyAlignment="1">
      <alignment horizontal="justify" vertical="top" wrapText="1"/>
    </xf>
    <xf numFmtId="0" fontId="51" fillId="0" borderId="1" xfId="0" applyFont="1" applyBorder="1" applyAlignment="1">
      <alignment horizontal="justify" vertical="top" wrapText="1"/>
    </xf>
    <xf numFmtId="0" fontId="49" fillId="0" borderId="1" xfId="0" applyFont="1" applyBorder="1" applyAlignment="1">
      <alignment horizontal="justify" vertical="top"/>
    </xf>
    <xf numFmtId="0" fontId="49" fillId="0" borderId="0" xfId="0" applyFont="1" applyBorder="1" applyAlignment="1">
      <alignment vertical="top"/>
    </xf>
    <xf numFmtId="0" fontId="49" fillId="0" borderId="133" xfId="0" applyFont="1" applyBorder="1" applyAlignment="1">
      <alignment horizontal="justify" vertical="top" wrapText="1"/>
    </xf>
    <xf numFmtId="0" fontId="49" fillId="14" borderId="1" xfId="0" applyFont="1" applyFill="1" applyBorder="1" applyAlignment="1">
      <alignment horizontal="justify" vertical="top"/>
    </xf>
    <xf numFmtId="0" fontId="3" fillId="0" borderId="133" xfId="0" applyFont="1" applyBorder="1" applyAlignment="1">
      <alignment horizontal="center" vertical="center"/>
    </xf>
    <xf numFmtId="0" fontId="49" fillId="14" borderId="1" xfId="0" applyFont="1" applyFill="1" applyBorder="1" applyAlignment="1">
      <alignment horizontal="justify" vertical="top" wrapText="1"/>
    </xf>
    <xf numFmtId="0" fontId="3" fillId="14" borderId="134" xfId="0" applyFont="1" applyFill="1" applyBorder="1" applyAlignment="1">
      <alignment vertical="center"/>
    </xf>
    <xf numFmtId="0" fontId="3" fillId="14" borderId="137" xfId="0" applyFont="1" applyFill="1" applyBorder="1" applyAlignment="1">
      <alignment vertical="center"/>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center" vertical="center" wrapText="1"/>
    </xf>
    <xf numFmtId="0" fontId="16" fillId="5" borderId="55" xfId="0" applyFont="1" applyFill="1" applyBorder="1" applyAlignment="1">
      <alignment horizontal="center" vertical="center" wrapText="1"/>
    </xf>
    <xf numFmtId="0" fontId="9" fillId="11" borderId="0" xfId="0" applyFont="1" applyFill="1" applyBorder="1" applyAlignment="1">
      <alignment horizontal="center" vertical="center"/>
    </xf>
    <xf numFmtId="49" fontId="32" fillId="4" borderId="0" xfId="2" applyNumberFormat="1" applyFont="1" applyFill="1" applyBorder="1" applyAlignment="1">
      <alignment horizontal="center" vertical="center"/>
    </xf>
    <xf numFmtId="0" fontId="21" fillId="0" borderId="0" xfId="0" applyFont="1" applyFill="1" applyBorder="1" applyAlignment="1">
      <alignment horizontal="center" vertical="center"/>
    </xf>
    <xf numFmtId="0" fontId="9" fillId="11" borderId="100" xfId="0" applyFont="1" applyFill="1" applyBorder="1" applyAlignment="1">
      <alignment horizontal="center" vertical="center"/>
    </xf>
    <xf numFmtId="0" fontId="9" fillId="11" borderId="101" xfId="0" applyFont="1" applyFill="1" applyBorder="1" applyAlignment="1">
      <alignment horizontal="center" vertical="center"/>
    </xf>
    <xf numFmtId="0" fontId="9" fillId="11" borderId="102" xfId="0" applyFont="1" applyFill="1" applyBorder="1" applyAlignment="1">
      <alignment horizontal="center" vertical="center"/>
    </xf>
    <xf numFmtId="0" fontId="12" fillId="4" borderId="0" xfId="0" applyFont="1" applyFill="1" applyBorder="1" applyAlignment="1">
      <alignment horizontal="center" vertical="center"/>
    </xf>
    <xf numFmtId="0" fontId="22" fillId="0" borderId="0" xfId="0" applyFont="1" applyBorder="1" applyAlignment="1">
      <alignment vertical="top"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top" wrapText="1"/>
    </xf>
    <xf numFmtId="0" fontId="3" fillId="0" borderId="0" xfId="0" applyFont="1" applyAlignment="1">
      <alignment vertical="top" wrapText="1"/>
    </xf>
    <xf numFmtId="0" fontId="3" fillId="0" borderId="0" xfId="0" applyFont="1" applyAlignment="1">
      <alignment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35" xfId="0" applyFont="1" applyBorder="1" applyAlignment="1">
      <alignment horizontal="center" vertical="center" wrapText="1"/>
    </xf>
    <xf numFmtId="164" fontId="35" fillId="0" borderId="52" xfId="0" applyNumberFormat="1" applyFont="1" applyFill="1" applyBorder="1" applyAlignment="1">
      <alignment horizontal="center" vertical="center" wrapText="1"/>
    </xf>
    <xf numFmtId="164" fontId="35" fillId="0" borderId="34" xfId="0" applyNumberFormat="1" applyFont="1" applyFill="1" applyBorder="1" applyAlignment="1">
      <alignment horizontal="center" vertical="center" wrapText="1"/>
    </xf>
    <xf numFmtId="164" fontId="35" fillId="0" borderId="35" xfId="0" applyNumberFormat="1" applyFont="1" applyFill="1" applyBorder="1" applyAlignment="1">
      <alignment horizontal="center" vertical="center" wrapText="1"/>
    </xf>
    <xf numFmtId="0" fontId="37" fillId="0" borderId="54" xfId="0" applyFont="1" applyBorder="1" applyAlignment="1">
      <alignment horizontal="left" vertical="center" wrapText="1"/>
    </xf>
    <xf numFmtId="0" fontId="37" fillId="0" borderId="55" xfId="0" applyFont="1" applyBorder="1" applyAlignment="1">
      <alignment horizontal="left" vertical="center" wrapText="1"/>
    </xf>
    <xf numFmtId="0" fontId="37" fillId="0" borderId="53" xfId="0" applyFont="1" applyFill="1" applyBorder="1" applyAlignment="1">
      <alignment horizontal="left" vertical="center" wrapText="1"/>
    </xf>
    <xf numFmtId="0" fontId="37" fillId="0" borderId="54" xfId="0" applyFont="1" applyFill="1" applyBorder="1" applyAlignment="1">
      <alignment horizontal="left" vertical="center" wrapText="1"/>
    </xf>
    <xf numFmtId="0" fontId="23" fillId="0" borderId="32" xfId="0" applyFont="1" applyBorder="1" applyAlignment="1">
      <alignment horizontal="center" vertical="center" wrapText="1"/>
    </xf>
    <xf numFmtId="164" fontId="35" fillId="0" borderId="32" xfId="0" applyNumberFormat="1" applyFont="1" applyFill="1" applyBorder="1" applyAlignment="1">
      <alignment horizontal="center" vertical="center" wrapText="1"/>
    </xf>
    <xf numFmtId="164" fontId="35" fillId="0" borderId="33" xfId="0" applyNumberFormat="1" applyFont="1" applyFill="1" applyBorder="1" applyAlignment="1">
      <alignment horizontal="center" vertical="center" wrapText="1"/>
    </xf>
    <xf numFmtId="164" fontId="35" fillId="0" borderId="37" xfId="0" applyNumberFormat="1" applyFont="1" applyFill="1" applyBorder="1" applyAlignment="1">
      <alignment horizontal="center" vertical="center" wrapText="1"/>
    </xf>
    <xf numFmtId="0" fontId="23" fillId="0" borderId="50"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14" xfId="0" applyFont="1" applyBorder="1" applyAlignment="1">
      <alignment horizontal="center" vertical="center" wrapText="1"/>
    </xf>
    <xf numFmtId="164" fontId="35" fillId="0" borderId="50" xfId="0" applyNumberFormat="1" applyFont="1" applyFill="1" applyBorder="1" applyAlignment="1">
      <alignment horizontal="center" vertical="center" wrapText="1"/>
    </xf>
    <xf numFmtId="164" fontId="36" fillId="0" borderId="51" xfId="0" applyNumberFormat="1" applyFont="1" applyFill="1" applyBorder="1" applyAlignment="1">
      <alignment horizontal="center" vertical="center" wrapText="1"/>
    </xf>
    <xf numFmtId="164" fontId="36" fillId="0" borderId="14" xfId="0" applyNumberFormat="1" applyFont="1" applyFill="1" applyBorder="1" applyAlignment="1">
      <alignment horizontal="center" vertical="center"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center" vertical="center" wrapText="1"/>
    </xf>
    <xf numFmtId="0" fontId="16" fillId="5" borderId="55" xfId="0" applyFont="1" applyFill="1" applyBorder="1" applyAlignment="1">
      <alignment horizontal="center" vertical="center" wrapText="1"/>
    </xf>
    <xf numFmtId="0" fontId="37" fillId="0" borderId="53" xfId="0" applyFont="1" applyFill="1" applyBorder="1" applyAlignment="1">
      <alignment horizontal="left" vertical="top" wrapText="1"/>
    </xf>
    <xf numFmtId="0" fontId="37" fillId="0" borderId="54" xfId="0" applyFont="1" applyFill="1" applyBorder="1" applyAlignment="1">
      <alignment horizontal="left" vertical="top" wrapText="1"/>
    </xf>
    <xf numFmtId="0" fontId="37" fillId="0" borderId="55" xfId="0" applyFont="1" applyFill="1" applyBorder="1" applyAlignment="1">
      <alignment horizontal="left" vertical="top" wrapText="1"/>
    </xf>
    <xf numFmtId="0" fontId="37" fillId="0" borderId="34" xfId="0" applyFont="1" applyFill="1" applyBorder="1" applyAlignment="1">
      <alignment horizontal="left" vertical="top"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37" fillId="0" borderId="35" xfId="0" applyFont="1" applyFill="1" applyBorder="1" applyAlignment="1">
      <alignment horizontal="left" vertical="top" wrapText="1"/>
    </xf>
    <xf numFmtId="0" fontId="33" fillId="12" borderId="10" xfId="0" applyFont="1" applyFill="1" applyBorder="1" applyAlignment="1">
      <alignment horizontal="center" vertical="center" wrapText="1"/>
    </xf>
    <xf numFmtId="0" fontId="33" fillId="12" borderId="36" xfId="0" applyFont="1" applyFill="1" applyBorder="1" applyAlignment="1">
      <alignment horizontal="center" vertical="center" wrapText="1"/>
    </xf>
    <xf numFmtId="0" fontId="33" fillId="12" borderId="104" xfId="0" applyFont="1" applyFill="1" applyBorder="1" applyAlignment="1">
      <alignment horizontal="center" vertical="center" wrapText="1"/>
    </xf>
    <xf numFmtId="0" fontId="33" fillId="12" borderId="106" xfId="0" applyFont="1" applyFill="1" applyBorder="1" applyAlignment="1">
      <alignment horizontal="center" vertical="center" wrapText="1"/>
    </xf>
    <xf numFmtId="0" fontId="18" fillId="0" borderId="23" xfId="0" applyFont="1" applyFill="1" applyBorder="1" applyAlignment="1">
      <alignment horizontal="center" vertical="center"/>
    </xf>
    <xf numFmtId="0" fontId="3" fillId="0" borderId="24" xfId="0" applyFont="1" applyBorder="1" applyAlignment="1">
      <alignment horizontal="center" vertical="center"/>
    </xf>
    <xf numFmtId="0" fontId="11" fillId="5" borderId="11" xfId="0" applyFont="1" applyFill="1" applyBorder="1" applyAlignment="1">
      <alignment horizontal="center" vertical="center"/>
    </xf>
    <xf numFmtId="0" fontId="3" fillId="0" borderId="12"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33" fillId="12" borderId="103" xfId="0" applyFont="1" applyFill="1" applyBorder="1" applyAlignment="1">
      <alignment horizontal="center" vertical="center" wrapText="1"/>
    </xf>
    <xf numFmtId="0" fontId="17" fillId="12" borderId="105" xfId="0" applyFont="1" applyFill="1" applyBorder="1" applyAlignment="1">
      <alignment horizontal="center" vertical="center" wrapText="1"/>
    </xf>
    <xf numFmtId="0" fontId="17" fillId="12" borderId="36" xfId="0" applyFont="1" applyFill="1" applyBorder="1" applyAlignment="1">
      <alignment horizontal="center" vertical="center" wrapText="1"/>
    </xf>
    <xf numFmtId="164" fontId="18" fillId="0" borderId="11" xfId="0" applyNumberFormat="1" applyFont="1" applyFill="1" applyBorder="1" applyAlignment="1">
      <alignment horizontal="center" vertical="center" wrapText="1"/>
    </xf>
    <xf numFmtId="164" fontId="18" fillId="0" borderId="12" xfId="0" applyNumberFormat="1" applyFont="1" applyFill="1" applyBorder="1" applyAlignment="1">
      <alignment horizontal="center" vertical="center"/>
    </xf>
    <xf numFmtId="164" fontId="18" fillId="0" borderId="13" xfId="0" applyNumberFormat="1" applyFont="1" applyFill="1" applyBorder="1" applyAlignment="1">
      <alignment horizontal="center" vertical="center"/>
    </xf>
    <xf numFmtId="0" fontId="34" fillId="0" borderId="1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1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4" xfId="0" applyFont="1" applyBorder="1" applyAlignment="1">
      <alignment horizontal="center" vertical="center" wrapText="1"/>
    </xf>
    <xf numFmtId="164" fontId="34" fillId="0" borderId="10" xfId="0" applyNumberFormat="1" applyFont="1" applyBorder="1" applyAlignment="1">
      <alignment horizontal="center" vertical="center" wrapText="1"/>
    </xf>
    <xf numFmtId="164" fontId="34" fillId="0" borderId="32" xfId="0" applyNumberFormat="1" applyFont="1" applyBorder="1" applyAlignment="1">
      <alignment horizontal="center" vertical="center" wrapText="1"/>
    </xf>
    <xf numFmtId="164" fontId="34" fillId="0" borderId="36" xfId="0" applyNumberFormat="1" applyFont="1" applyBorder="1" applyAlignment="1">
      <alignment horizontal="center" vertical="center" wrapText="1"/>
    </xf>
    <xf numFmtId="164" fontId="34" fillId="0" borderId="14" xfId="0" applyNumberFormat="1" applyFont="1" applyFill="1" applyBorder="1" applyAlignment="1">
      <alignment horizontal="center" vertical="center" wrapText="1"/>
    </xf>
    <xf numFmtId="164" fontId="34" fillId="0" borderId="32" xfId="0" applyNumberFormat="1" applyFont="1" applyFill="1" applyBorder="1" applyAlignment="1">
      <alignment horizontal="center" vertical="center" wrapText="1"/>
    </xf>
    <xf numFmtId="164" fontId="34" fillId="0" borderId="36" xfId="0" applyNumberFormat="1" applyFont="1" applyFill="1" applyBorder="1" applyAlignment="1">
      <alignment horizontal="center" vertical="center" wrapText="1"/>
    </xf>
    <xf numFmtId="0" fontId="23" fillId="0" borderId="36" xfId="0" applyFont="1" applyBorder="1" applyAlignment="1">
      <alignment horizontal="center" vertical="center" wrapText="1"/>
    </xf>
    <xf numFmtId="164" fontId="34" fillId="0" borderId="14" xfId="0" applyNumberFormat="1" applyFont="1" applyBorder="1" applyAlignment="1">
      <alignment horizontal="center" vertical="center" wrapText="1"/>
    </xf>
    <xf numFmtId="164" fontId="35" fillId="0" borderId="14" xfId="0" applyNumberFormat="1" applyFont="1" applyFill="1" applyBorder="1" applyAlignment="1">
      <alignment horizontal="center" vertical="center" wrapText="1"/>
    </xf>
    <xf numFmtId="164" fontId="35" fillId="0" borderId="38" xfId="0" applyNumberFormat="1" applyFont="1" applyFill="1" applyBorder="1" applyAlignment="1">
      <alignment horizontal="center" vertical="center" wrapText="1"/>
    </xf>
    <xf numFmtId="164" fontId="35" fillId="0" borderId="36" xfId="0" applyNumberFormat="1" applyFont="1" applyFill="1" applyBorder="1" applyAlignment="1">
      <alignment horizontal="center" vertical="center" wrapText="1"/>
    </xf>
    <xf numFmtId="0" fontId="3" fillId="0" borderId="0" xfId="0" applyFont="1" applyBorder="1" applyAlignment="1">
      <alignment horizontal="center"/>
    </xf>
    <xf numFmtId="0" fontId="21" fillId="0" borderId="0" xfId="0" applyFont="1" applyAlignment="1">
      <alignment horizontal="center"/>
    </xf>
    <xf numFmtId="0" fontId="13" fillId="0" borderId="0" xfId="0" applyFont="1" applyBorder="1" applyAlignment="1">
      <alignment horizontal="center"/>
    </xf>
    <xf numFmtId="0" fontId="49" fillId="0" borderId="131" xfId="0" applyFont="1" applyBorder="1" applyAlignment="1">
      <alignment horizontal="justify" vertical="top" wrapText="1"/>
    </xf>
    <xf numFmtId="0" fontId="49" fillId="0" borderId="133" xfId="0" applyFont="1" applyBorder="1" applyAlignment="1">
      <alignment horizontal="justify" vertical="top" wrapText="1"/>
    </xf>
    <xf numFmtId="0" fontId="16" fillId="0" borderId="32" xfId="0" applyFont="1" applyBorder="1" applyAlignment="1">
      <alignment horizontal="center" vertical="center" wrapText="1"/>
    </xf>
    <xf numFmtId="0" fontId="48" fillId="0" borderId="128" xfId="0" applyFont="1" applyBorder="1" applyAlignment="1">
      <alignment horizontal="center" vertical="center" wrapText="1"/>
    </xf>
    <xf numFmtId="0" fontId="48" fillId="0" borderId="62" xfId="0" applyFont="1" applyBorder="1" applyAlignment="1">
      <alignment horizontal="center" vertical="center" wrapText="1"/>
    </xf>
    <xf numFmtId="0" fontId="48" fillId="0" borderId="129" xfId="0" applyFont="1" applyBorder="1" applyAlignment="1">
      <alignment horizontal="center" vertical="center" wrapText="1"/>
    </xf>
    <xf numFmtId="0" fontId="48" fillId="0" borderId="124" xfId="0" applyFont="1" applyBorder="1" applyAlignment="1">
      <alignment horizontal="center" vertical="center" wrapText="1"/>
    </xf>
    <xf numFmtId="0" fontId="48" fillId="0" borderId="130" xfId="0" applyFont="1" applyBorder="1" applyAlignment="1">
      <alignment horizontal="center" vertical="center" wrapText="1"/>
    </xf>
    <xf numFmtId="0" fontId="8" fillId="0" borderId="124" xfId="0" applyFont="1" applyBorder="1" applyAlignment="1">
      <alignment horizontal="center" vertical="center" wrapText="1"/>
    </xf>
    <xf numFmtId="0" fontId="8" fillId="0" borderId="129" xfId="0" applyFont="1" applyBorder="1" applyAlignment="1">
      <alignment horizontal="center" vertical="center" wrapText="1"/>
    </xf>
    <xf numFmtId="0" fontId="46" fillId="0" borderId="127" xfId="0" applyFont="1" applyBorder="1" applyAlignment="1">
      <alignment horizontal="center" vertical="center"/>
    </xf>
    <xf numFmtId="0" fontId="46" fillId="0" borderId="63" xfId="0" applyFont="1" applyBorder="1" applyAlignment="1">
      <alignment horizontal="center" vertical="center"/>
    </xf>
    <xf numFmtId="0" fontId="46" fillId="0" borderId="77" xfId="0" applyFont="1" applyBorder="1" applyAlignment="1">
      <alignment horizontal="center" vertical="center"/>
    </xf>
    <xf numFmtId="0" fontId="46" fillId="0" borderId="125" xfId="0" applyFont="1" applyBorder="1" applyAlignment="1">
      <alignment horizontal="center" vertical="center"/>
    </xf>
    <xf numFmtId="0" fontId="33" fillId="12" borderId="47" xfId="0" applyFont="1" applyFill="1" applyBorder="1" applyAlignment="1">
      <alignment horizontal="center" vertical="center" wrapText="1"/>
    </xf>
    <xf numFmtId="0" fontId="24" fillId="12" borderId="49" xfId="0" applyFont="1" applyFill="1" applyBorder="1" applyAlignment="1">
      <alignment vertical="center"/>
    </xf>
    <xf numFmtId="0" fontId="33" fillId="12" borderId="121" xfId="0" applyFont="1" applyFill="1" applyBorder="1" applyAlignment="1">
      <alignment horizontal="center" vertical="center" wrapText="1"/>
    </xf>
    <xf numFmtId="0" fontId="33" fillId="12" borderId="122" xfId="0" applyFont="1" applyFill="1" applyBorder="1" applyAlignment="1">
      <alignment horizontal="center" vertical="center" wrapText="1"/>
    </xf>
    <xf numFmtId="0" fontId="2" fillId="13" borderId="109" xfId="0" applyFont="1" applyFill="1" applyBorder="1" applyAlignment="1">
      <alignment horizontal="center" vertical="center" wrapText="1"/>
    </xf>
    <xf numFmtId="0" fontId="2" fillId="13" borderId="113" xfId="0" applyFont="1" applyFill="1" applyBorder="1" applyAlignment="1">
      <alignment horizontal="center" vertical="center" wrapText="1"/>
    </xf>
    <xf numFmtId="0" fontId="2" fillId="13" borderId="108" xfId="0" applyFont="1" applyFill="1" applyBorder="1" applyAlignment="1">
      <alignment horizontal="center" vertical="center" wrapText="1"/>
    </xf>
    <xf numFmtId="0" fontId="2" fillId="13" borderId="112" xfId="0" applyFont="1" applyFill="1" applyBorder="1" applyAlignment="1">
      <alignment horizontal="center" vertical="center" wrapText="1"/>
    </xf>
    <xf numFmtId="0" fontId="2" fillId="13" borderId="107" xfId="0" applyFont="1" applyFill="1" applyBorder="1" applyAlignment="1">
      <alignment horizontal="center" vertical="center" wrapText="1"/>
    </xf>
    <xf numFmtId="0" fontId="2" fillId="13" borderId="111" xfId="0" applyFont="1" applyFill="1" applyBorder="1" applyAlignment="1">
      <alignment horizontal="center" vertical="center" wrapText="1"/>
    </xf>
    <xf numFmtId="0" fontId="2" fillId="6" borderId="119" xfId="0" applyFont="1" applyFill="1" applyBorder="1" applyAlignment="1">
      <alignment horizontal="center" vertical="center" wrapText="1"/>
    </xf>
    <xf numFmtId="0" fontId="2" fillId="6" borderId="120" xfId="0" applyFont="1" applyFill="1" applyBorder="1" applyAlignment="1">
      <alignment horizontal="center" vertical="center" wrapText="1"/>
    </xf>
    <xf numFmtId="0" fontId="2" fillId="6" borderId="118" xfId="0" applyFont="1" applyFill="1" applyBorder="1" applyAlignment="1">
      <alignment horizontal="center" vertical="center" wrapText="1"/>
    </xf>
    <xf numFmtId="0" fontId="2" fillId="6" borderId="110" xfId="0" applyFont="1" applyFill="1" applyBorder="1" applyAlignment="1">
      <alignment horizontal="center" vertical="center" wrapText="1"/>
    </xf>
    <xf numFmtId="0" fontId="2" fillId="6" borderId="116" xfId="0" applyFont="1" applyFill="1" applyBorder="1" applyAlignment="1">
      <alignment horizontal="center" vertical="center" wrapText="1"/>
    </xf>
    <xf numFmtId="0" fontId="2" fillId="6" borderId="117" xfId="0" applyFont="1" applyFill="1" applyBorder="1" applyAlignment="1">
      <alignment horizontal="center" vertical="center" wrapText="1"/>
    </xf>
    <xf numFmtId="0" fontId="33" fillId="12" borderId="114" xfId="0" applyFont="1" applyFill="1" applyBorder="1" applyAlignment="1">
      <alignment horizontal="center" vertical="center" wrapText="1"/>
    </xf>
    <xf numFmtId="0" fontId="33" fillId="12" borderId="115"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3" fillId="0" borderId="10" xfId="0" applyFont="1" applyBorder="1" applyAlignment="1">
      <alignment horizontal="center" vertical="center" wrapText="1"/>
    </xf>
    <xf numFmtId="0" fontId="16" fillId="0" borderId="50" xfId="0" applyFont="1" applyBorder="1" applyAlignment="1">
      <alignment horizontal="center" vertical="center" wrapText="1"/>
    </xf>
    <xf numFmtId="0" fontId="0" fillId="0" borderId="51" xfId="0" applyBorder="1" applyAlignment="1">
      <alignment horizontal="center" vertical="center" wrapText="1"/>
    </xf>
    <xf numFmtId="0" fontId="0" fillId="0" borderId="14" xfId="0"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69" xfId="0" applyFont="1" applyFill="1" applyBorder="1" applyAlignment="1">
      <alignment horizontal="center" vertical="center" wrapText="1"/>
    </xf>
    <xf numFmtId="0" fontId="0" fillId="0" borderId="77" xfId="0" applyBorder="1" applyAlignment="1">
      <alignment horizontal="center" vertical="center" wrapText="1"/>
    </xf>
    <xf numFmtId="0" fontId="16" fillId="0" borderId="98" xfId="0" applyFont="1" applyFill="1" applyBorder="1" applyAlignment="1">
      <alignment horizontal="center" vertical="center" wrapText="1"/>
    </xf>
    <xf numFmtId="0" fontId="0" fillId="0" borderId="99" xfId="0" applyBorder="1" applyAlignment="1">
      <alignment horizontal="center" vertical="center" wrapText="1"/>
    </xf>
    <xf numFmtId="0" fontId="0" fillId="0" borderId="63" xfId="0" applyBorder="1" applyAlignment="1">
      <alignment horizontal="center" vertical="center" wrapText="1"/>
    </xf>
    <xf numFmtId="0" fontId="16" fillId="0" borderId="14" xfId="0" applyFont="1" applyBorder="1" applyAlignment="1">
      <alignment horizontal="center" vertical="center" wrapText="1"/>
    </xf>
    <xf numFmtId="0" fontId="13" fillId="17" borderId="135" xfId="0" applyFont="1" applyFill="1" applyBorder="1" applyAlignment="1">
      <alignment horizontal="center" vertical="center"/>
    </xf>
    <xf numFmtId="0" fontId="13" fillId="17" borderId="138" xfId="0" applyFont="1" applyFill="1" applyBorder="1" applyAlignment="1">
      <alignment horizontal="center" vertical="center"/>
    </xf>
    <xf numFmtId="0" fontId="47" fillId="0" borderId="125" xfId="0" applyFont="1" applyBorder="1" applyAlignment="1">
      <alignment horizontal="center" vertical="center"/>
    </xf>
    <xf numFmtId="0" fontId="47" fillId="0" borderId="63" xfId="0" applyFont="1" applyBorder="1" applyAlignment="1">
      <alignment horizontal="center" vertical="center"/>
    </xf>
    <xf numFmtId="0" fontId="47" fillId="0" borderId="126" xfId="0" applyFont="1" applyBorder="1" applyAlignment="1">
      <alignment horizontal="center" vertical="center"/>
    </xf>
    <xf numFmtId="0" fontId="49" fillId="0" borderId="132" xfId="0" applyFont="1" applyBorder="1" applyAlignment="1">
      <alignment horizontal="justify" vertical="top" wrapText="1"/>
    </xf>
    <xf numFmtId="0" fontId="26" fillId="0" borderId="65" xfId="0" applyFont="1" applyFill="1" applyBorder="1" applyAlignment="1">
      <alignment horizontal="left" vertical="center" wrapText="1"/>
    </xf>
    <xf numFmtId="0" fontId="22" fillId="0" borderId="56" xfId="0" applyFont="1" applyBorder="1" applyAlignment="1">
      <alignment vertical="center" wrapText="1"/>
    </xf>
    <xf numFmtId="0" fontId="52" fillId="0" borderId="56" xfId="0" applyFont="1" applyFill="1" applyBorder="1" applyAlignment="1">
      <alignment horizontal="left" vertical="center" wrapText="1"/>
    </xf>
    <xf numFmtId="0" fontId="52" fillId="0" borderId="81" xfId="0" applyFont="1" applyFill="1" applyBorder="1" applyAlignment="1">
      <alignment horizontal="left" vertical="center" wrapText="1"/>
    </xf>
    <xf numFmtId="0" fontId="22" fillId="0" borderId="81" xfId="0" applyFont="1" applyBorder="1" applyAlignment="1">
      <alignment vertical="center" wrapText="1"/>
    </xf>
    <xf numFmtId="0" fontId="52" fillId="0" borderId="85" xfId="0" applyFont="1" applyFill="1" applyBorder="1" applyAlignment="1">
      <alignment horizontal="left" vertical="center" wrapText="1"/>
    </xf>
    <xf numFmtId="0" fontId="22" fillId="0" borderId="85" xfId="0" applyFont="1" applyBorder="1" applyAlignment="1">
      <alignment vertical="center" wrapText="1"/>
    </xf>
    <xf numFmtId="0" fontId="52" fillId="0" borderId="97" xfId="0" applyFont="1" applyFill="1" applyBorder="1" applyAlignment="1">
      <alignment horizontal="left" vertical="center" wrapText="1"/>
    </xf>
    <xf numFmtId="0" fontId="22" fillId="0" borderId="97" xfId="0" applyFont="1" applyBorder="1" applyAlignment="1">
      <alignment vertical="center" wrapText="1"/>
    </xf>
    <xf numFmtId="0" fontId="22" fillId="0" borderId="124" xfId="0" applyFont="1" applyBorder="1" applyAlignment="1">
      <alignment horizontal="center" vertical="center" wrapText="1"/>
    </xf>
    <xf numFmtId="0" fontId="22" fillId="0" borderId="123" xfId="0" applyFont="1" applyBorder="1" applyAlignment="1">
      <alignment horizontal="center" vertical="center" wrapText="1"/>
    </xf>
    <xf numFmtId="0" fontId="52" fillId="0" borderId="39" xfId="0" applyFont="1" applyFill="1" applyBorder="1" applyAlignment="1">
      <alignment horizontal="left" vertical="center" wrapText="1"/>
    </xf>
    <xf numFmtId="0" fontId="22" fillId="0" borderId="39" xfId="0" applyFont="1" applyBorder="1" applyAlignment="1">
      <alignment vertical="center" wrapText="1"/>
    </xf>
    <xf numFmtId="0" fontId="52" fillId="0" borderId="56" xfId="0" applyFont="1" applyBorder="1" applyAlignment="1">
      <alignment vertical="center" wrapText="1"/>
    </xf>
    <xf numFmtId="0" fontId="13" fillId="17" borderId="134" xfId="0" applyFont="1" applyFill="1" applyBorder="1" applyAlignment="1">
      <alignment horizontal="center" vertical="center"/>
    </xf>
    <xf numFmtId="0" fontId="13" fillId="17" borderId="136" xfId="0" applyFont="1" applyFill="1" applyBorder="1" applyAlignment="1">
      <alignment horizontal="center" vertical="center"/>
    </xf>
    <xf numFmtId="0" fontId="13" fillId="17" borderId="137" xfId="0" applyFont="1" applyFill="1" applyBorder="1" applyAlignment="1">
      <alignment horizontal="center" vertical="center"/>
    </xf>
    <xf numFmtId="0" fontId="13" fillId="17" borderId="139" xfId="0" applyFont="1" applyFill="1" applyBorder="1" applyAlignment="1">
      <alignment horizontal="center" vertical="center"/>
    </xf>
  </cellXfs>
  <cellStyles count="6">
    <cellStyle name="Hipervínculo" xfId="2" builtinId="8"/>
    <cellStyle name="Millares [0]" xfId="1" builtinId="6"/>
    <cellStyle name="Normal" xfId="0" builtinId="0"/>
    <cellStyle name="Normal 2" xfId="4"/>
    <cellStyle name="Normal 2 8 2" xfId="3"/>
    <cellStyle name="Porcentaje 2" xfId="5"/>
  </cellStyles>
  <dxfs count="50">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C0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C0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val="0"/>
        <i/>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s>
  <tableStyles count="0" defaultTableStyle="TableStyleMedium2" defaultPivotStyle="PivotStyleLight16"/>
  <colors>
    <mruColors>
      <color rgb="FFFF6600"/>
      <color rgb="FF8E0000"/>
      <color rgb="FF009900"/>
      <color rgb="FFFF0000"/>
      <color rgb="FFFFDA8F"/>
      <color rgb="FFEE0000"/>
      <color rgb="FFBEE395"/>
      <color rgb="FFCCFF66"/>
      <color rgb="FF5F5F5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Gráficas!$J$11</c:f>
              <c:strCache>
                <c:ptCount val="1"/>
                <c:pt idx="0">
                  <c:v>Niveles</c:v>
                </c:pt>
              </c:strCache>
            </c:strRef>
          </c:tx>
          <c:spPr>
            <a:gradFill>
              <a:gsLst>
                <a:gs pos="0">
                  <a:srgbClr val="009900"/>
                </a:gs>
                <a:gs pos="21000">
                  <a:srgbClr val="92D050"/>
                </a:gs>
                <a:gs pos="82000">
                  <a:srgbClr val="FF6600"/>
                </a:gs>
                <a:gs pos="43000">
                  <a:srgbClr val="FFFF00"/>
                </a:gs>
                <a:gs pos="59000">
                  <a:srgbClr val="FFFF00"/>
                </a:gs>
                <a:gs pos="100000">
                  <a:srgbClr val="FF0000"/>
                </a:gs>
              </a:gsLst>
              <a:lin ang="5400000" scaled="0"/>
            </a:gradFill>
            <a:ln>
              <a:noFill/>
            </a:ln>
            <a:effectLst/>
          </c:spPr>
          <c:invertIfNegative val="0"/>
          <c:dPt>
            <c:idx val="0"/>
            <c:invertIfNegative val="0"/>
            <c:bubble3D val="0"/>
            <c:spPr>
              <a:gradFill>
                <a:gsLst>
                  <a:gs pos="0">
                    <a:srgbClr val="009900"/>
                  </a:gs>
                  <a:gs pos="77000">
                    <a:srgbClr val="FF0000"/>
                  </a:gs>
                  <a:gs pos="25000">
                    <a:srgbClr val="FFFF00"/>
                  </a:gs>
                  <a:gs pos="41588">
                    <a:srgbClr val="FFFF00"/>
                  </a:gs>
                  <a:gs pos="52208">
                    <a:srgbClr val="FF6600"/>
                  </a:gs>
                  <a:gs pos="62000">
                    <a:srgbClr val="FF6600"/>
                  </a:gs>
                  <a:gs pos="100000">
                    <a:srgbClr val="8E0000"/>
                  </a:gs>
                </a:gsLst>
                <a:lin ang="5400000" scaled="0"/>
              </a:gradFill>
              <a:ln>
                <a:noFill/>
              </a:ln>
              <a:effectLst/>
            </c:spPr>
            <c:extLst>
              <c:ext xmlns:c16="http://schemas.microsoft.com/office/drawing/2014/chart" uri="{C3380CC4-5D6E-409C-BE32-E72D297353CC}">
                <c16:uniqueId val="{00000005-A05E-4852-8A37-3F207BCBAF13}"/>
              </c:ext>
            </c:extLst>
          </c:dPt>
          <c:cat>
            <c:strRef>
              <c:f>Gráficas!$I$12</c:f>
              <c:strCache>
                <c:ptCount val="1"/>
                <c:pt idx="0">
                  <c:v>POLÍTICA GOBIERNO DIGITAL (ANTES GOBIERNO EN LÍNEA)</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D8B7-480F-A54D-D1D7745B687C}"/>
            </c:ext>
          </c:extLst>
        </c:ser>
        <c:dLbls>
          <c:showLegendKey val="0"/>
          <c:showVal val="0"/>
          <c:showCatName val="0"/>
          <c:showSerName val="0"/>
          <c:showPercent val="0"/>
          <c:showBubbleSize val="0"/>
        </c:dLbls>
        <c:gapWidth val="150"/>
        <c:axId val="1167269776"/>
        <c:axId val="1167270320"/>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B7-480F-A54D-D1D7745B68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D8B7-480F-A54D-D1D7745B68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8B7-480F-A54D-D1D7745B68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GOBIERNO DIGITAL (ANTES GOBIERNO EN LÍNEA)</c:v>
                </c:pt>
              </c:strCache>
            </c:strRef>
          </c:xVal>
          <c:yVal>
            <c:numRef>
              <c:f>Gráficas!$K$12</c:f>
              <c:numCache>
                <c:formatCode>0.0</c:formatCode>
                <c:ptCount val="1"/>
                <c:pt idx="0">
                  <c:v>61.899801587301582</c:v>
                </c:pt>
              </c:numCache>
            </c:numRef>
          </c:yVal>
          <c:smooth val="0"/>
          <c:extLst>
            <c:ext xmlns:c16="http://schemas.microsoft.com/office/drawing/2014/chart" uri="{C3380CC4-5D6E-409C-BE32-E72D297353CC}">
              <c16:uniqueId val="{00000007-D8B7-480F-A54D-D1D7745B687C}"/>
            </c:ext>
          </c:extLst>
        </c:ser>
        <c:dLbls>
          <c:showLegendKey val="0"/>
          <c:showVal val="0"/>
          <c:showCatName val="0"/>
          <c:showSerName val="0"/>
          <c:showPercent val="0"/>
          <c:showBubbleSize val="0"/>
        </c:dLbls>
        <c:axId val="1167269776"/>
        <c:axId val="1167270320"/>
      </c:scatterChart>
      <c:catAx>
        <c:axId val="1167269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70320"/>
        <c:crosses val="autoZero"/>
        <c:auto val="1"/>
        <c:lblAlgn val="ctr"/>
        <c:lblOffset val="100"/>
        <c:noMultiLvlLbl val="0"/>
      </c:catAx>
      <c:valAx>
        <c:axId val="1167270320"/>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977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00F6-4636-8C9E-7B8249542FF5}"/>
              </c:ext>
            </c:extLst>
          </c:dPt>
          <c:cat>
            <c:strRef>
              <c:f>Gráficas!$J$34:$J$37</c:f>
              <c:strCache>
                <c:ptCount val="4"/>
                <c:pt idx="0">
                  <c:v>TIC para Gobierno Abierto </c:v>
                </c:pt>
                <c:pt idx="1">
                  <c:v>TIC para Servicios </c:v>
                </c:pt>
                <c:pt idx="2">
                  <c:v>TIC para la gestión</c:v>
                </c:pt>
                <c:pt idx="3">
                  <c:v>Seguridad y privacidad de la información </c:v>
                </c:pt>
              </c:strCache>
            </c:strRef>
          </c:cat>
          <c:val>
            <c:numRef>
              <c:f>Gráficas!$K$34:$K$37</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00F6-4636-8C9E-7B8249542FF5}"/>
            </c:ext>
          </c:extLst>
        </c:ser>
        <c:dLbls>
          <c:showLegendKey val="0"/>
          <c:showVal val="0"/>
          <c:showCatName val="0"/>
          <c:showSerName val="0"/>
          <c:showPercent val="0"/>
          <c:showBubbleSize val="0"/>
        </c:dLbls>
        <c:gapWidth val="150"/>
        <c:axId val="1167258896"/>
        <c:axId val="1167267600"/>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00F6-4636-8C9E-7B8249542FF5}"/>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00F6-4636-8C9E-7B8249542FF5}"/>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00F6-4636-8C9E-7B8249542FF5}"/>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00F6-4636-8C9E-7B8249542FF5}"/>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strRef>
              <c:f>Gráficas!$J$34:$J$37</c:f>
              <c:strCache>
                <c:ptCount val="4"/>
                <c:pt idx="0">
                  <c:v>TIC para Gobierno Abierto </c:v>
                </c:pt>
                <c:pt idx="1">
                  <c:v>TIC para Servicios </c:v>
                </c:pt>
                <c:pt idx="2">
                  <c:v>TIC para la gestión</c:v>
                </c:pt>
                <c:pt idx="3">
                  <c:v>Seguridad y privacidad de la información </c:v>
                </c:pt>
              </c:strCache>
            </c:strRef>
          </c:xVal>
          <c:yVal>
            <c:numRef>
              <c:f>Gráficas!$L$34:$L$37</c:f>
              <c:numCache>
                <c:formatCode>0.0</c:formatCode>
                <c:ptCount val="4"/>
                <c:pt idx="0">
                  <c:v>90.166666666666657</c:v>
                </c:pt>
                <c:pt idx="1">
                  <c:v>25</c:v>
                </c:pt>
                <c:pt idx="2">
                  <c:v>94.988095238095241</c:v>
                </c:pt>
                <c:pt idx="3">
                  <c:v>37.444444444444443</c:v>
                </c:pt>
              </c:numCache>
            </c:numRef>
          </c:yVal>
          <c:smooth val="0"/>
          <c:extLst>
            <c:ext xmlns:c16="http://schemas.microsoft.com/office/drawing/2014/chart" uri="{C3380CC4-5D6E-409C-BE32-E72D297353CC}">
              <c16:uniqueId val="{00000008-00F6-4636-8C9E-7B8249542FF5}"/>
            </c:ext>
          </c:extLst>
        </c:ser>
        <c:dLbls>
          <c:showLegendKey val="0"/>
          <c:showVal val="0"/>
          <c:showCatName val="0"/>
          <c:showSerName val="0"/>
          <c:showPercent val="0"/>
          <c:showBubbleSize val="0"/>
        </c:dLbls>
        <c:axId val="1167258896"/>
        <c:axId val="1167267600"/>
      </c:scatterChart>
      <c:catAx>
        <c:axId val="1167258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7600"/>
        <c:crosses val="autoZero"/>
        <c:auto val="1"/>
        <c:lblAlgn val="ctr"/>
        <c:lblOffset val="100"/>
        <c:noMultiLvlLbl val="0"/>
      </c:catAx>
      <c:valAx>
        <c:axId val="1167267600"/>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5889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32E9-4F0F-A8DB-03865003557C}"/>
              </c:ext>
            </c:extLst>
          </c:dPt>
          <c:cat>
            <c:strRef>
              <c:f>Gráficas!$I$57:$I$60</c:f>
              <c:strCache>
                <c:ptCount val="4"/>
                <c:pt idx="0">
                  <c:v>Indicadores de Proceso 
Logro: Transparencia </c:v>
                </c:pt>
                <c:pt idx="1">
                  <c:v>Indicadores de Proceso
Logro: Colaboración</c:v>
                </c:pt>
                <c:pt idx="2">
                  <c:v>Indicadores de Proceso
Logro: Participación</c:v>
                </c:pt>
                <c:pt idx="3">
                  <c:v>Indicadores de resultado 
Componente TIC para Gobierno abierto</c:v>
                </c:pt>
              </c:strCache>
            </c:strRef>
          </c:cat>
          <c:val>
            <c:numRef>
              <c:f>Gráficas!$J$57:$J$60</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32E9-4F0F-A8DB-03865003557C}"/>
            </c:ext>
          </c:extLst>
        </c:ser>
        <c:dLbls>
          <c:showLegendKey val="0"/>
          <c:showVal val="0"/>
          <c:showCatName val="0"/>
          <c:showSerName val="0"/>
          <c:showPercent val="0"/>
          <c:showBubbleSize val="0"/>
        </c:dLbls>
        <c:gapWidth val="150"/>
        <c:axId val="1167263248"/>
        <c:axId val="1167261616"/>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32E9-4F0F-A8DB-0386500355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32E9-4F0F-A8DB-0386500355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32E9-4F0F-A8DB-0386500355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32E9-4F0F-A8DB-0386500355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Gráficas!$I$57:$I$60</c:f>
              <c:strCache>
                <c:ptCount val="4"/>
                <c:pt idx="0">
                  <c:v>Indicadores de Proceso 
Logro: Transparencia </c:v>
                </c:pt>
                <c:pt idx="1">
                  <c:v>Indicadores de Proceso
Logro: Colaboración</c:v>
                </c:pt>
                <c:pt idx="2">
                  <c:v>Indicadores de Proceso
Logro: Participación</c:v>
                </c:pt>
                <c:pt idx="3">
                  <c:v>Indicadores de resultado 
Componente TIC para Gobierno abierto</c:v>
                </c:pt>
              </c:strCache>
            </c:strRef>
          </c:xVal>
          <c:yVal>
            <c:numRef>
              <c:f>Gráficas!$K$57:$K$60</c:f>
              <c:numCache>
                <c:formatCode>0.0</c:formatCode>
                <c:ptCount val="4"/>
                <c:pt idx="0">
                  <c:v>98</c:v>
                </c:pt>
                <c:pt idx="1">
                  <c:v>100</c:v>
                </c:pt>
                <c:pt idx="2">
                  <c:v>43</c:v>
                </c:pt>
                <c:pt idx="3">
                  <c:v>100</c:v>
                </c:pt>
              </c:numCache>
            </c:numRef>
          </c:yVal>
          <c:smooth val="0"/>
          <c:extLst>
            <c:ext xmlns:c16="http://schemas.microsoft.com/office/drawing/2014/chart" uri="{C3380CC4-5D6E-409C-BE32-E72D297353CC}">
              <c16:uniqueId val="{00000008-32E9-4F0F-A8DB-03865003557C}"/>
            </c:ext>
          </c:extLst>
        </c:ser>
        <c:dLbls>
          <c:showLegendKey val="0"/>
          <c:showVal val="0"/>
          <c:showCatName val="0"/>
          <c:showSerName val="0"/>
          <c:showPercent val="0"/>
          <c:showBubbleSize val="0"/>
        </c:dLbls>
        <c:axId val="1167263248"/>
        <c:axId val="1167261616"/>
      </c:scatterChart>
      <c:catAx>
        <c:axId val="1167263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1616"/>
        <c:crosses val="autoZero"/>
        <c:auto val="1"/>
        <c:lblAlgn val="ctr"/>
        <c:lblOffset val="100"/>
        <c:noMultiLvlLbl val="0"/>
      </c:catAx>
      <c:valAx>
        <c:axId val="116726161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324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D64F-4C03-94FF-46E9167CF12F}"/>
              </c:ext>
            </c:extLst>
          </c:dPt>
          <c:cat>
            <c:strRef>
              <c:f>Gráficas!$K$81:$K$84</c:f>
              <c:strCache>
                <c:ptCount val="4"/>
                <c:pt idx="0">
                  <c:v>Indicadores de Proceso
Logro: Servicios centrados en el usuario</c:v>
                </c:pt>
                <c:pt idx="1">
                  <c:v>Indicadores de Proceso
Logro: Sistema integrado de PQRD</c:v>
                </c:pt>
                <c:pt idx="2">
                  <c:v>Indicadores de Proceso
Logro: Trámites y servicios en línea </c:v>
                </c:pt>
                <c:pt idx="3">
                  <c:v>Indicadores de Resultado
TIC para Servicios</c:v>
                </c:pt>
              </c:strCache>
            </c:strRef>
          </c:cat>
          <c:val>
            <c:numRef>
              <c:f>Gráficas!$L$81:$L$84</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D64F-4C03-94FF-46E9167CF12F}"/>
            </c:ext>
          </c:extLst>
        </c:ser>
        <c:dLbls>
          <c:showLegendKey val="0"/>
          <c:showVal val="0"/>
          <c:showCatName val="0"/>
          <c:showSerName val="0"/>
          <c:showPercent val="0"/>
          <c:showBubbleSize val="0"/>
        </c:dLbls>
        <c:gapWidth val="150"/>
        <c:axId val="1167265968"/>
        <c:axId val="1167270864"/>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D64F-4C03-94FF-46E9167CF12F}"/>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64F-4C03-94FF-46E9167CF12F}"/>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64F-4C03-94FF-46E9167CF12F}"/>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D64F-4C03-94FF-46E9167CF12F}"/>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Gráficas!$K$81:$K$84</c:f>
              <c:strCache>
                <c:ptCount val="4"/>
                <c:pt idx="0">
                  <c:v>Indicadores de Proceso
Logro: Servicios centrados en el usuario</c:v>
                </c:pt>
                <c:pt idx="1">
                  <c:v>Indicadores de Proceso
Logro: Sistema integrado de PQRD</c:v>
                </c:pt>
                <c:pt idx="2">
                  <c:v>Indicadores de Proceso
Logro: Trámites y servicios en línea </c:v>
                </c:pt>
                <c:pt idx="3">
                  <c:v>Indicadores de Resultado
TIC para Servicios</c:v>
                </c:pt>
              </c:strCache>
            </c:strRef>
          </c:xVal>
          <c:yVal>
            <c:numRef>
              <c:f>Gráficas!$M$81:$M$84</c:f>
              <c:numCache>
                <c:formatCode>0.0</c:formatCode>
                <c:ptCount val="4"/>
                <c:pt idx="0">
                  <c:v>50</c:v>
                </c:pt>
                <c:pt idx="1">
                  <c:v>100</c:v>
                </c:pt>
                <c:pt idx="2" formatCode="General">
                  <c:v>0</c:v>
                </c:pt>
                <c:pt idx="3">
                  <c:v>0</c:v>
                </c:pt>
              </c:numCache>
            </c:numRef>
          </c:yVal>
          <c:smooth val="0"/>
          <c:extLst>
            <c:ext xmlns:c16="http://schemas.microsoft.com/office/drawing/2014/chart" uri="{C3380CC4-5D6E-409C-BE32-E72D297353CC}">
              <c16:uniqueId val="{00000008-D64F-4C03-94FF-46E9167CF12F}"/>
            </c:ext>
          </c:extLst>
        </c:ser>
        <c:dLbls>
          <c:showLegendKey val="0"/>
          <c:showVal val="0"/>
          <c:showCatName val="0"/>
          <c:showSerName val="0"/>
          <c:showPercent val="0"/>
          <c:showBubbleSize val="0"/>
        </c:dLbls>
        <c:axId val="1167265968"/>
        <c:axId val="1167270864"/>
      </c:scatterChart>
      <c:catAx>
        <c:axId val="116726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70864"/>
        <c:crosses val="autoZero"/>
        <c:auto val="1"/>
        <c:lblAlgn val="ctr"/>
        <c:lblOffset val="100"/>
        <c:noMultiLvlLbl val="0"/>
      </c:catAx>
      <c:valAx>
        <c:axId val="116727086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596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7F49-4718-BC6D-7DD75064FE98}"/>
              </c:ext>
            </c:extLst>
          </c:dPt>
          <c:cat>
            <c:strRef>
              <c:f>Gráficas!$K$107:$K$114</c:f>
              <c:strCache>
                <c:ptCount val="8"/>
                <c:pt idx="0">
                  <c:v>Indicadores de Proceso
Logro: Estrategia de TI</c:v>
                </c:pt>
                <c:pt idx="1">
                  <c:v>Indicadores de Proceso
Logro: Gobierno de TI</c:v>
                </c:pt>
                <c:pt idx="2">
                  <c:v>Indicadores de Proceso Logro: Información</c:v>
                </c:pt>
                <c:pt idx="3">
                  <c:v>Indicadores de Proceso
Logro: Sistemas de Información</c:v>
                </c:pt>
                <c:pt idx="4">
                  <c:v>Indicadores de Proceso  Logro: Servicios Tecnológicos
</c:v>
                </c:pt>
                <c:pt idx="5">
                  <c:v>Indicador de Proceso
Logro: Uso y Apropiación</c:v>
                </c:pt>
                <c:pt idx="6">
                  <c:v>Indicador de Proceso
Logro: Capacidades Institucionales</c:v>
                </c:pt>
                <c:pt idx="7">
                  <c:v>Indicadores de resultado TIC para la Gestión </c:v>
                </c:pt>
              </c:strCache>
            </c:strRef>
          </c:cat>
          <c:val>
            <c:numRef>
              <c:f>Gráficas!$L$107:$L$114</c:f>
              <c:numCache>
                <c:formatCode>General</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2-7F49-4718-BC6D-7DD75064FE98}"/>
            </c:ext>
          </c:extLst>
        </c:ser>
        <c:dLbls>
          <c:showLegendKey val="0"/>
          <c:showVal val="0"/>
          <c:showCatName val="0"/>
          <c:showSerName val="0"/>
          <c:showPercent val="0"/>
          <c:showBubbleSize val="0"/>
        </c:dLbls>
        <c:gapWidth val="150"/>
        <c:axId val="1167257264"/>
        <c:axId val="1167268144"/>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dash"/>
            <c:size val="13"/>
            <c:spPr>
              <a:solidFill>
                <a:schemeClr val="tx1"/>
              </a:solidFill>
              <a:ln w="15875">
                <a:solidFill>
                  <a:schemeClr val="tx1"/>
                </a:solidFill>
              </a:ln>
              <a:effectLst/>
            </c:spPr>
          </c:marker>
          <c:dPt>
            <c:idx val="0"/>
            <c:marker>
              <c:symbol val="dash"/>
              <c:size val="13"/>
              <c:spPr>
                <a:solidFill>
                  <a:schemeClr val="tx1"/>
                </a:solidFill>
                <a:ln w="158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7F49-4718-BC6D-7DD75064FE98}"/>
              </c:ext>
            </c:extLst>
          </c:dPt>
          <c:dPt>
            <c:idx val="1"/>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5-7F49-4718-BC6D-7DD75064FE98}"/>
              </c:ext>
            </c:extLst>
          </c:dPt>
          <c:dPt>
            <c:idx val="2"/>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6-7F49-4718-BC6D-7DD75064FE98}"/>
              </c:ext>
            </c:extLst>
          </c:dPt>
          <c:dPt>
            <c:idx val="3"/>
            <c:marker>
              <c:symbol val="dash"/>
              <c:size val="13"/>
              <c:spPr>
                <a:solidFill>
                  <a:schemeClr val="tx1"/>
                </a:solidFill>
                <a:ln w="15875">
                  <a:solidFill>
                    <a:schemeClr val="tx1"/>
                  </a:solidFill>
                  <a:headEnd type="triangle"/>
                </a:ln>
                <a:effectLst/>
              </c:spPr>
            </c:marker>
            <c:bubble3D val="0"/>
            <c:extLst>
              <c:ext xmlns:c16="http://schemas.microsoft.com/office/drawing/2014/chart" uri="{C3380CC4-5D6E-409C-BE32-E72D297353CC}">
                <c16:uniqueId val="{00000007-7F49-4718-BC6D-7DD75064FE98}"/>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Gráficas!$K$107:$K$114</c:f>
              <c:strCache>
                <c:ptCount val="8"/>
                <c:pt idx="0">
                  <c:v>Indicadores de Proceso
Logro: Estrategia de TI</c:v>
                </c:pt>
                <c:pt idx="1">
                  <c:v>Indicadores de Proceso
Logro: Gobierno de TI</c:v>
                </c:pt>
                <c:pt idx="2">
                  <c:v>Indicadores de Proceso Logro: Información</c:v>
                </c:pt>
                <c:pt idx="3">
                  <c:v>Indicadores de Proceso
Logro: Sistemas de Información</c:v>
                </c:pt>
                <c:pt idx="4">
                  <c:v>Indicadores de Proceso  Logro: Servicios Tecnológicos
</c:v>
                </c:pt>
                <c:pt idx="5">
                  <c:v>Indicador de Proceso
Logro: Uso y Apropiación</c:v>
                </c:pt>
                <c:pt idx="6">
                  <c:v>Indicador de Proceso
Logro: Capacidades Institucionales</c:v>
                </c:pt>
                <c:pt idx="7">
                  <c:v>Indicadores de resultado TIC para la Gestión </c:v>
                </c:pt>
              </c:strCache>
            </c:strRef>
          </c:xVal>
          <c:yVal>
            <c:numRef>
              <c:f>Gráficas!$M$107:$M$114</c:f>
              <c:numCache>
                <c:formatCode>General</c:formatCode>
                <c:ptCount val="8"/>
                <c:pt idx="0">
                  <c:v>100</c:v>
                </c:pt>
                <c:pt idx="1">
                  <c:v>75</c:v>
                </c:pt>
                <c:pt idx="2" formatCode="0.0">
                  <c:v>100</c:v>
                </c:pt>
                <c:pt idx="3" formatCode="0.0">
                  <c:v>87.5</c:v>
                </c:pt>
                <c:pt idx="4" formatCode="0.0">
                  <c:v>100</c:v>
                </c:pt>
                <c:pt idx="5" formatCode="0.0">
                  <c:v>100</c:v>
                </c:pt>
                <c:pt idx="6" formatCode="0.0">
                  <c:v>100</c:v>
                </c:pt>
                <c:pt idx="7" formatCode="0.0">
                  <c:v>95.333333333333329</c:v>
                </c:pt>
              </c:numCache>
            </c:numRef>
          </c:yVal>
          <c:smooth val="0"/>
          <c:extLst>
            <c:ext xmlns:c16="http://schemas.microsoft.com/office/drawing/2014/chart" uri="{C3380CC4-5D6E-409C-BE32-E72D297353CC}">
              <c16:uniqueId val="{00000008-7F49-4718-BC6D-7DD75064FE98}"/>
            </c:ext>
          </c:extLst>
        </c:ser>
        <c:dLbls>
          <c:showLegendKey val="0"/>
          <c:showVal val="0"/>
          <c:showCatName val="0"/>
          <c:showSerName val="0"/>
          <c:showPercent val="0"/>
          <c:showBubbleSize val="0"/>
        </c:dLbls>
        <c:axId val="1167257264"/>
        <c:axId val="1167268144"/>
      </c:scatterChart>
      <c:catAx>
        <c:axId val="116725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8144"/>
        <c:crosses val="autoZero"/>
        <c:auto val="1"/>
        <c:lblAlgn val="ctr"/>
        <c:lblOffset val="100"/>
        <c:noMultiLvlLbl val="0"/>
      </c:catAx>
      <c:valAx>
        <c:axId val="116726814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572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invertIfNegative val="0"/>
          <c:dPt>
            <c:idx val="0"/>
            <c:invertIfNegative val="0"/>
            <c:bubble3D val="0"/>
            <c:spPr>
              <a:gradFill>
                <a:gsLst>
                  <a:gs pos="0">
                    <a:srgbClr val="009900"/>
                  </a:gs>
                  <a:gs pos="21000">
                    <a:srgbClr val="FFFF00"/>
                  </a:gs>
                  <a:gs pos="80000">
                    <a:srgbClr val="FF0000"/>
                  </a:gs>
                  <a:gs pos="39000">
                    <a:srgbClr val="FFFF00"/>
                  </a:gs>
                  <a:gs pos="59000">
                    <a:srgbClr val="FF6600"/>
                  </a:gs>
                  <a:gs pos="100000">
                    <a:srgbClr val="8E0000"/>
                  </a:gs>
                </a:gsLst>
                <a:lin ang="5400000" scaled="0"/>
              </a:gradFill>
              <a:ln>
                <a:noFill/>
              </a:ln>
              <a:effectLst/>
            </c:spPr>
            <c:extLst>
              <c:ext xmlns:c16="http://schemas.microsoft.com/office/drawing/2014/chart" uri="{C3380CC4-5D6E-409C-BE32-E72D297353CC}">
                <c16:uniqueId val="{00000001-EC4B-4850-B864-30347138155E}"/>
              </c:ext>
            </c:extLst>
          </c:dPt>
          <c:cat>
            <c:strRef>
              <c:f>Gráficas!$K$134:$K$137</c:f>
              <c:strCache>
                <c:ptCount val="4"/>
                <c:pt idx="0">
                  <c:v>Indicadores de Proceso
Logro: Definición del marco de seguridad y privacidad de la información y de los sistemas de información</c:v>
                </c:pt>
                <c:pt idx="1">
                  <c:v>Indicadores de Proceso
Logro: Plan de seguridad y privacidad de la información y de los sistemas de información</c:v>
                </c:pt>
                <c:pt idx="2">
                  <c:v>Indicadores de Proceso Logro: Monitoreo y mejoramiento continuo</c:v>
                </c:pt>
                <c:pt idx="3">
                  <c:v>Indicadores de resultado Seguridad y Privacidad de la Información</c:v>
                </c:pt>
              </c:strCache>
            </c:strRef>
          </c:cat>
          <c:val>
            <c:numRef>
              <c:f>Gráficas!$L$134:$L$137</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2-EC4B-4850-B864-30347138155E}"/>
            </c:ext>
          </c:extLst>
        </c:ser>
        <c:dLbls>
          <c:showLegendKey val="0"/>
          <c:showVal val="0"/>
          <c:showCatName val="0"/>
          <c:showSerName val="0"/>
          <c:showPercent val="0"/>
          <c:showBubbleSize val="0"/>
        </c:dLbls>
        <c:gapWidth val="150"/>
        <c:axId val="1167262704"/>
        <c:axId val="1167269232"/>
      </c:barChart>
      <c:scatterChart>
        <c:scatterStyle val="lineMarker"/>
        <c:varyColors val="0"/>
        <c:ser>
          <c:idx val="1"/>
          <c:order val="1"/>
          <c:tx>
            <c:strRef>
              <c:f>Gráficas!$K$56</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4-EC4B-4850-B864-30347138155E}"/>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EC4B-4850-B864-30347138155E}"/>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EC4B-4850-B864-30347138155E}"/>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7-EC4B-4850-B864-30347138155E}"/>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Gráficas!$K$134:$K$137</c:f>
              <c:strCache>
                <c:ptCount val="4"/>
                <c:pt idx="0">
                  <c:v>Indicadores de Proceso
Logro: Definición del marco de seguridad y privacidad de la información y de los sistemas de información</c:v>
                </c:pt>
                <c:pt idx="1">
                  <c:v>Indicadores de Proceso
Logro: Plan de seguridad y privacidad de la información y de los sistemas de información</c:v>
                </c:pt>
                <c:pt idx="2">
                  <c:v>Indicadores de Proceso Logro: Monitoreo y mejoramiento continuo</c:v>
                </c:pt>
                <c:pt idx="3">
                  <c:v>Indicadores de resultado Seguridad y Privacidad de la Información</c:v>
                </c:pt>
              </c:strCache>
            </c:strRef>
          </c:xVal>
          <c:yVal>
            <c:numRef>
              <c:f>Gráficas!$M$134:$M$137</c:f>
              <c:numCache>
                <c:formatCode>0.0</c:formatCode>
                <c:ptCount val="4"/>
                <c:pt idx="0">
                  <c:v>84.666666666666671</c:v>
                </c:pt>
                <c:pt idx="1">
                  <c:v>40</c:v>
                </c:pt>
                <c:pt idx="2">
                  <c:v>0</c:v>
                </c:pt>
                <c:pt idx="3">
                  <c:v>33.333333333333336</c:v>
                </c:pt>
              </c:numCache>
            </c:numRef>
          </c:yVal>
          <c:smooth val="0"/>
          <c:extLst>
            <c:ext xmlns:c16="http://schemas.microsoft.com/office/drawing/2014/chart" uri="{C3380CC4-5D6E-409C-BE32-E72D297353CC}">
              <c16:uniqueId val="{00000008-EC4B-4850-B864-30347138155E}"/>
            </c:ext>
          </c:extLst>
        </c:ser>
        <c:dLbls>
          <c:showLegendKey val="0"/>
          <c:showVal val="0"/>
          <c:showCatName val="0"/>
          <c:showSerName val="0"/>
          <c:showPercent val="0"/>
          <c:showBubbleSize val="0"/>
        </c:dLbls>
        <c:axId val="1167262704"/>
        <c:axId val="1167269232"/>
      </c:scatterChart>
      <c:catAx>
        <c:axId val="1167262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9232"/>
        <c:crosses val="autoZero"/>
        <c:auto val="1"/>
        <c:lblAlgn val="ctr"/>
        <c:lblOffset val="100"/>
        <c:noMultiLvlLbl val="0"/>
      </c:catAx>
      <c:valAx>
        <c:axId val="116726923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16726270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hyperlink" Target="#Gr&#225;ficas!A1"/></Relationships>
</file>

<file path=xl/drawings/_rels/drawing4.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2.png"/><Relationship Id="rId7" Type="http://schemas.openxmlformats.org/officeDocument/2006/relationships/chart" Target="../charts/chart4.xml"/><Relationship Id="rId2" Type="http://schemas.openxmlformats.org/officeDocument/2006/relationships/hyperlink" Target="#Inicio!A1"/><Relationship Id="rId1" Type="http://schemas.openxmlformats.org/officeDocument/2006/relationships/chart" Target="../charts/chart1.xml"/><Relationship Id="rId6" Type="http://schemas.openxmlformats.org/officeDocument/2006/relationships/chart" Target="../charts/chart3.xml"/><Relationship Id="rId5" Type="http://schemas.openxmlformats.org/officeDocument/2006/relationships/chart" Target="../charts/chart2.xml"/><Relationship Id="rId10" Type="http://schemas.openxmlformats.org/officeDocument/2006/relationships/image" Target="../media/image1.png"/><Relationship Id="rId4" Type="http://schemas.openxmlformats.org/officeDocument/2006/relationships/image" Target="../media/image3.svg"/><Relationship Id="rId9" Type="http://schemas.openxmlformats.org/officeDocument/2006/relationships/chart" Target="../charts/chart6.xml"/></Relationships>
</file>

<file path=xl/drawings/_rels/drawing5.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3.svg"/><Relationship Id="rId7" Type="http://schemas.openxmlformats.org/officeDocument/2006/relationships/hyperlink" Target="#Gr&#225;ficas!A1"/><Relationship Id="rId2" Type="http://schemas.openxmlformats.org/officeDocument/2006/relationships/image" Target="../media/image2.png"/><Relationship Id="rId1" Type="http://schemas.openxmlformats.org/officeDocument/2006/relationships/hyperlink" Target="#Inicio!A1"/><Relationship Id="rId6" Type="http://schemas.openxmlformats.org/officeDocument/2006/relationships/image" Target="../media/image3.svg"/><Relationship Id="rId5" Type="http://schemas.openxmlformats.org/officeDocument/2006/relationships/image" Target="../media/image3.png"/><Relationship Id="rId4" Type="http://schemas.openxmlformats.org/officeDocument/2006/relationships/image" Target="../media/image1.png"/><Relationship Id="rId9"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7</xdr:col>
      <xdr:colOff>127000</xdr:colOff>
      <xdr:row>1</xdr:row>
      <xdr:rowOff>116417</xdr:rowOff>
    </xdr:from>
    <xdr:to>
      <xdr:col>12</xdr:col>
      <xdr:colOff>277000</xdr:colOff>
      <xdr:row>1</xdr:row>
      <xdr:rowOff>1073516</xdr:rowOff>
    </xdr:to>
    <xdr:pic>
      <xdr:nvPicPr>
        <xdr:cNvPr id="3" name="Imagen 2">
          <a:extLst>
            <a:ext uri="{FF2B5EF4-FFF2-40B4-BE49-F238E27FC236}">
              <a16:creationId xmlns:a16="http://schemas.microsoft.com/office/drawing/2014/main" id="{7702D35E-6078-43DE-BA28-E8261F471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4000" y="211667"/>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93</xdr:row>
      <xdr:rowOff>11907</xdr:rowOff>
    </xdr:from>
    <xdr:to>
      <xdr:col>11</xdr:col>
      <xdr:colOff>461962</xdr:colOff>
      <xdr:row>98</xdr:row>
      <xdr:rowOff>33338</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8</xdr:col>
      <xdr:colOff>631031</xdr:colOff>
      <xdr:row>1</xdr:row>
      <xdr:rowOff>95250</xdr:rowOff>
    </xdr:from>
    <xdr:to>
      <xdr:col>14</xdr:col>
      <xdr:colOff>19031</xdr:colOff>
      <xdr:row>1</xdr:row>
      <xdr:rowOff>1052349</xdr:rowOff>
    </xdr:to>
    <xdr:pic>
      <xdr:nvPicPr>
        <xdr:cNvPr id="5" name="Imagen 4">
          <a:extLst>
            <a:ext uri="{FF2B5EF4-FFF2-40B4-BE49-F238E27FC236}">
              <a16:creationId xmlns:a16="http://schemas.microsoft.com/office/drawing/2014/main" id="{7852E91A-4325-45F3-ACEC-F3F6DABAEC3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93531" y="202406"/>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14288</xdr:colOff>
      <xdr:row>9</xdr:row>
      <xdr:rowOff>4143375</xdr:rowOff>
    </xdr:from>
    <xdr:to>
      <xdr:col>16384</xdr:col>
      <xdr:colOff>757661</xdr:colOff>
      <xdr:row>10</xdr:row>
      <xdr:rowOff>22775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 xmlns:asvg="http://schemas.microsoft.com/office/drawing/2016/SVG/main" r:embed="rId3"/>
            </a:ext>
          </a:extLst>
        </a:blip>
        <a:stretch>
          <a:fillRect/>
        </a:stretch>
      </xdr:blipFill>
      <xdr:spPr>
        <a:xfrm>
          <a:off x="21699538" y="6175375"/>
          <a:ext cx="1044999" cy="1070525"/>
        </a:xfrm>
        <a:prstGeom prst="rect">
          <a:avLst/>
        </a:prstGeom>
      </xdr:spPr>
    </xdr:pic>
    <xdr:clientData/>
  </xdr:twoCellAnchor>
  <xdr:twoCellAnchor editAs="oneCell">
    <xdr:from>
      <xdr:col>10</xdr:col>
      <xdr:colOff>34925</xdr:colOff>
      <xdr:row>11</xdr:row>
      <xdr:rowOff>1365250</xdr:rowOff>
    </xdr:from>
    <xdr:to>
      <xdr:col>16384</xdr:col>
      <xdr:colOff>763861</xdr:colOff>
      <xdr:row>11</xdr:row>
      <xdr:rowOff>2415721</xdr:rowOff>
    </xdr:to>
    <xdr:pic>
      <xdr:nvPicPr>
        <xdr:cNvPr id="4" name="Gráfico 3" descr="Gráfico de barras">
          <a:hlinkClick xmlns:r="http://schemas.openxmlformats.org/officeDocument/2006/relationships" r:id="rId4"/>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22132925" y="11779250"/>
          <a:ext cx="1125812" cy="1050471"/>
        </a:xfrm>
        <a:prstGeom prst="rect">
          <a:avLst/>
        </a:prstGeom>
      </xdr:spPr>
    </xdr:pic>
    <xdr:clientData/>
  </xdr:twoCellAnchor>
  <xdr:twoCellAnchor editAs="oneCell">
    <xdr:from>
      <xdr:col>6</xdr:col>
      <xdr:colOff>1059656</xdr:colOff>
      <xdr:row>1</xdr:row>
      <xdr:rowOff>47625</xdr:rowOff>
    </xdr:from>
    <xdr:to>
      <xdr:col>6</xdr:col>
      <xdr:colOff>5019656</xdr:colOff>
      <xdr:row>1</xdr:row>
      <xdr:rowOff>1004724</xdr:rowOff>
    </xdr:to>
    <xdr:pic>
      <xdr:nvPicPr>
        <xdr:cNvPr id="6" name="Imagen 5">
          <a:extLst>
            <a:ext uri="{FF2B5EF4-FFF2-40B4-BE49-F238E27FC236}">
              <a16:creationId xmlns:a16="http://schemas.microsoft.com/office/drawing/2014/main" id="{E1AA93FF-1062-4BA6-BF37-993DED0A0E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524750" y="119063"/>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464344</xdr:colOff>
      <xdr:row>7</xdr:row>
      <xdr:rowOff>119063</xdr:rowOff>
    </xdr:from>
    <xdr:to>
      <xdr:col>16</xdr:col>
      <xdr:colOff>446344</xdr:colOff>
      <xdr:row>25</xdr:row>
      <xdr:rowOff>144376</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285750</xdr:colOff>
      <xdr:row>155</xdr:row>
      <xdr:rowOff>35719</xdr:rowOff>
    </xdr:from>
    <xdr:to>
      <xdr:col>11</xdr:col>
      <xdr:colOff>438150</xdr:colOff>
      <xdr:row>160</xdr:row>
      <xdr:rowOff>57151</xdr:rowOff>
    </xdr:to>
    <xdr:pic>
      <xdr:nvPicPr>
        <xdr:cNvPr id="6" name="Gráfico 5" descr="Lista de comprobación">
          <a:hlinkClick xmlns:r="http://schemas.openxmlformats.org/officeDocument/2006/relationships" r:id="rId2"/>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 xmlns:asvg="http://schemas.microsoft.com/office/drawing/2016/SVG/main" r:embed="rId4"/>
            </a:ext>
          </a:extLst>
        </a:blip>
        <a:stretch>
          <a:fillRect/>
        </a:stretch>
      </xdr:blipFill>
      <xdr:spPr>
        <a:xfrm>
          <a:off x="6560344" y="17787938"/>
          <a:ext cx="914400" cy="914400"/>
        </a:xfrm>
        <a:prstGeom prst="rect">
          <a:avLst/>
        </a:prstGeom>
      </xdr:spPr>
    </xdr:pic>
    <xdr:clientData/>
  </xdr:twoCellAnchor>
  <xdr:twoCellAnchor>
    <xdr:from>
      <xdr:col>7</xdr:col>
      <xdr:colOff>392906</xdr:colOff>
      <xdr:row>30</xdr:row>
      <xdr:rowOff>11907</xdr:rowOff>
    </xdr:from>
    <xdr:to>
      <xdr:col>16</xdr:col>
      <xdr:colOff>374906</xdr:colOff>
      <xdr:row>48</xdr:row>
      <xdr:rowOff>37221</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702469</xdr:colOff>
      <xdr:row>54</xdr:row>
      <xdr:rowOff>59531</xdr:rowOff>
    </xdr:from>
    <xdr:to>
      <xdr:col>16</xdr:col>
      <xdr:colOff>714375</xdr:colOff>
      <xdr:row>72</xdr:row>
      <xdr:rowOff>84845</xdr:rowOff>
    </xdr:to>
    <xdr:graphicFrame macro="">
      <xdr:nvGraphicFramePr>
        <xdr:cNvPr id="8" name="Gráfico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95249</xdr:colOff>
      <xdr:row>78</xdr:row>
      <xdr:rowOff>59530</xdr:rowOff>
    </xdr:from>
    <xdr:to>
      <xdr:col>17</xdr:col>
      <xdr:colOff>345280</xdr:colOff>
      <xdr:row>99</xdr:row>
      <xdr:rowOff>11906</xdr:rowOff>
    </xdr:to>
    <xdr:graphicFrame macro="">
      <xdr:nvGraphicFramePr>
        <xdr:cNvPr id="9" name="Gráfico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571500</xdr:colOff>
      <xdr:row>103</xdr:row>
      <xdr:rowOff>107155</xdr:rowOff>
    </xdr:from>
    <xdr:to>
      <xdr:col>18</xdr:col>
      <xdr:colOff>95250</xdr:colOff>
      <xdr:row>124</xdr:row>
      <xdr:rowOff>107156</xdr:rowOff>
    </xdr:to>
    <xdr:graphicFrame macro="">
      <xdr:nvGraphicFramePr>
        <xdr:cNvPr id="10" name="Gráfico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2</xdr:colOff>
      <xdr:row>130</xdr:row>
      <xdr:rowOff>142873</xdr:rowOff>
    </xdr:from>
    <xdr:to>
      <xdr:col>18</xdr:col>
      <xdr:colOff>250033</xdr:colOff>
      <xdr:row>152</xdr:row>
      <xdr:rowOff>95249</xdr:rowOff>
    </xdr:to>
    <xdr:graphicFrame macro="">
      <xdr:nvGraphicFramePr>
        <xdr:cNvPr id="11" name="Gráfico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8</xdr:col>
      <xdr:colOff>654843</xdr:colOff>
      <xdr:row>1</xdr:row>
      <xdr:rowOff>107157</xdr:rowOff>
    </xdr:from>
    <xdr:to>
      <xdr:col>14</xdr:col>
      <xdr:colOff>42843</xdr:colOff>
      <xdr:row>1</xdr:row>
      <xdr:rowOff>1064256</xdr:rowOff>
    </xdr:to>
    <xdr:pic>
      <xdr:nvPicPr>
        <xdr:cNvPr id="13" name="Imagen 12">
          <a:extLst>
            <a:ext uri="{FF2B5EF4-FFF2-40B4-BE49-F238E27FC236}">
              <a16:creationId xmlns:a16="http://schemas.microsoft.com/office/drawing/2014/main" id="{0E0C7D9F-F8AE-4744-9D80-79A01307FB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381624" y="238126"/>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1353553</xdr:colOff>
      <xdr:row>86</xdr:row>
      <xdr:rowOff>70184</xdr:rowOff>
    </xdr:from>
    <xdr:to>
      <xdr:col>4</xdr:col>
      <xdr:colOff>2267953</xdr:colOff>
      <xdr:row>90</xdr:row>
      <xdr:rowOff>139555</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 xmlns:asvg="http://schemas.microsoft.com/office/drawing/2016/SVG/main" r:embed="rId3"/>
            </a:ext>
          </a:extLst>
        </a:blip>
        <a:stretch>
          <a:fillRect/>
        </a:stretch>
      </xdr:blipFill>
      <xdr:spPr>
        <a:xfrm>
          <a:off x="4652211" y="110530105"/>
          <a:ext cx="914400" cy="921018"/>
        </a:xfrm>
        <a:prstGeom prst="rect">
          <a:avLst/>
        </a:prstGeom>
      </xdr:spPr>
    </xdr:pic>
    <xdr:clientData/>
  </xdr:twoCellAnchor>
  <xdr:twoCellAnchor editAs="oneCell">
    <xdr:from>
      <xdr:col>6</xdr:col>
      <xdr:colOff>1273968</xdr:colOff>
      <xdr:row>1</xdr:row>
      <xdr:rowOff>83344</xdr:rowOff>
    </xdr:from>
    <xdr:to>
      <xdr:col>11</xdr:col>
      <xdr:colOff>1245375</xdr:colOff>
      <xdr:row>1</xdr:row>
      <xdr:rowOff>1040443</xdr:rowOff>
    </xdr:to>
    <xdr:pic>
      <xdr:nvPicPr>
        <xdr:cNvPr id="5" name="Imagen 4">
          <a:extLst>
            <a:ext uri="{FF2B5EF4-FFF2-40B4-BE49-F238E27FC236}">
              <a16:creationId xmlns:a16="http://schemas.microsoft.com/office/drawing/2014/main" id="{A52FB604-1A8C-4CD3-BAD8-BFB20B2725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70156" y="202407"/>
          <a:ext cx="3960000" cy="957099"/>
        </a:xfrm>
        <a:prstGeom prst="rect">
          <a:avLst/>
        </a:prstGeom>
      </xdr:spPr>
    </xdr:pic>
    <xdr:clientData/>
  </xdr:twoCellAnchor>
  <xdr:twoCellAnchor editAs="oneCell">
    <xdr:from>
      <xdr:col>18</xdr:col>
      <xdr:colOff>664229</xdr:colOff>
      <xdr:row>13</xdr:row>
      <xdr:rowOff>952500</xdr:rowOff>
    </xdr:from>
    <xdr:to>
      <xdr:col>19</xdr:col>
      <xdr:colOff>565480</xdr:colOff>
      <xdr:row>13</xdr:row>
      <xdr:rowOff>2023025</xdr:rowOff>
    </xdr:to>
    <xdr:pic>
      <xdr:nvPicPr>
        <xdr:cNvPr id="4" name="Gráfico 1" descr="Lista de comprobación">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25552494" y="6039971"/>
          <a:ext cx="663251" cy="1070525"/>
        </a:xfrm>
        <a:prstGeom prst="rect">
          <a:avLst/>
        </a:prstGeom>
      </xdr:spPr>
    </xdr:pic>
    <xdr:clientData/>
  </xdr:twoCellAnchor>
  <xdr:twoCellAnchor editAs="oneCell">
    <xdr:from>
      <xdr:col>18</xdr:col>
      <xdr:colOff>640042</xdr:colOff>
      <xdr:row>6</xdr:row>
      <xdr:rowOff>2162735</xdr:rowOff>
    </xdr:from>
    <xdr:to>
      <xdr:col>19</xdr:col>
      <xdr:colOff>622106</xdr:colOff>
      <xdr:row>7</xdr:row>
      <xdr:rowOff>902553</xdr:rowOff>
    </xdr:to>
    <xdr:pic>
      <xdr:nvPicPr>
        <xdr:cNvPr id="6" name="Gráfico 3" descr="Gráfico de barras">
          <a:hlinkClick xmlns:r="http://schemas.openxmlformats.org/officeDocument/2006/relationships" r:id="rId7"/>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 xmlns:asvg="http://schemas.microsoft.com/office/drawing/2016/SVG/main" r:embed="rId9"/>
            </a:ext>
          </a:extLst>
        </a:blip>
        <a:stretch>
          <a:fillRect/>
        </a:stretch>
      </xdr:blipFill>
      <xdr:spPr>
        <a:xfrm>
          <a:off x="25528307" y="4941794"/>
          <a:ext cx="744064" cy="10482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aothito\Downloads\C:\Users\LinaMaria\Desktop\DAFP%25202017\DAFP_Modelo%25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PG/POLITICAS%20MIPG%20-%20REPORTE%20DE%20AVANCES%20Y%20EVIDENCIAS/3%202%20Gobierno%20Digital%20-%20Gobierno%20en%20L&#237;nea/3%202%20Gobierno%20digital%2031-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eraciones y parámetros"/>
      <sheetName val="Lista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s>
    <sheetDataSet>
      <sheetData sheetId="0"/>
      <sheetData sheetId="1"/>
      <sheetData sheetId="2">
        <row r="67">
          <cell r="H67">
            <v>100</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showGridLines="0" zoomScale="90" zoomScaleNormal="90" zoomScalePageLayoutView="90" workbookViewId="0"/>
  </sheetViews>
  <sheetFormatPr baseColWidth="10" defaultColWidth="0" defaultRowHeight="15" zeroHeight="1" x14ac:dyDescent="0.25"/>
  <cols>
    <col min="1" max="1" width="1.140625" style="198" customWidth="1"/>
    <col min="2" max="2" width="0.85546875" style="198" customWidth="1"/>
    <col min="3" max="17" width="11.42578125" style="198" customWidth="1"/>
    <col min="18" max="19" width="1.42578125" style="198" customWidth="1"/>
    <col min="20" max="16384" width="11.42578125" style="198" hidden="1"/>
  </cols>
  <sheetData>
    <row r="1" spans="2:18" ht="7.5" customHeight="1" thickBot="1" x14ac:dyDescent="0.3"/>
    <row r="2" spans="2:18" ht="93" customHeight="1" x14ac:dyDescent="0.25">
      <c r="B2" s="195"/>
      <c r="C2" s="196"/>
      <c r="D2" s="196"/>
      <c r="E2" s="196"/>
      <c r="F2" s="196"/>
      <c r="G2" s="196"/>
      <c r="H2" s="196"/>
      <c r="I2" s="196"/>
      <c r="J2" s="196"/>
      <c r="K2" s="196"/>
      <c r="L2" s="196"/>
      <c r="M2" s="196"/>
      <c r="N2" s="196"/>
      <c r="O2" s="196"/>
      <c r="P2" s="196"/>
      <c r="Q2" s="196"/>
      <c r="R2" s="197"/>
    </row>
    <row r="3" spans="2:18" ht="27.95" customHeight="1" x14ac:dyDescent="0.25">
      <c r="B3" s="199"/>
      <c r="C3" s="327" t="s">
        <v>34</v>
      </c>
      <c r="D3" s="327"/>
      <c r="E3" s="327"/>
      <c r="F3" s="327"/>
      <c r="G3" s="327"/>
      <c r="H3" s="327"/>
      <c r="I3" s="327"/>
      <c r="J3" s="327"/>
      <c r="K3" s="327"/>
      <c r="L3" s="327"/>
      <c r="M3" s="327"/>
      <c r="N3" s="327"/>
      <c r="O3" s="327"/>
      <c r="P3" s="327"/>
      <c r="Q3" s="327"/>
      <c r="R3" s="200"/>
    </row>
    <row r="4" spans="2:18" s="204" customFormat="1" ht="3.95" customHeight="1" x14ac:dyDescent="0.25">
      <c r="B4" s="201"/>
      <c r="C4" s="202"/>
      <c r="D4" s="202"/>
      <c r="E4" s="202"/>
      <c r="F4" s="202"/>
      <c r="G4" s="202"/>
      <c r="H4" s="202"/>
      <c r="I4" s="202"/>
      <c r="J4" s="202"/>
      <c r="K4" s="202"/>
      <c r="L4" s="202"/>
      <c r="M4" s="202"/>
      <c r="N4" s="202"/>
      <c r="O4" s="202"/>
      <c r="P4" s="202"/>
      <c r="Q4" s="202"/>
      <c r="R4" s="203"/>
    </row>
    <row r="5" spans="2:18" ht="27.95" customHeight="1" x14ac:dyDescent="0.25">
      <c r="B5" s="199"/>
      <c r="C5" s="327" t="s">
        <v>233</v>
      </c>
      <c r="D5" s="327"/>
      <c r="E5" s="327"/>
      <c r="F5" s="327"/>
      <c r="G5" s="327"/>
      <c r="H5" s="327"/>
      <c r="I5" s="327"/>
      <c r="J5" s="327"/>
      <c r="K5" s="327"/>
      <c r="L5" s="327"/>
      <c r="M5" s="327"/>
      <c r="N5" s="327"/>
      <c r="O5" s="327"/>
      <c r="P5" s="327"/>
      <c r="Q5" s="327"/>
      <c r="R5" s="200"/>
    </row>
    <row r="6" spans="2:18" x14ac:dyDescent="0.25">
      <c r="B6" s="199"/>
      <c r="C6" s="205"/>
      <c r="D6" s="205"/>
      <c r="E6" s="205"/>
      <c r="F6" s="205"/>
      <c r="G6" s="205"/>
      <c r="H6" s="205"/>
      <c r="I6" s="205"/>
      <c r="J6" s="205"/>
      <c r="K6" s="205"/>
      <c r="L6" s="205"/>
      <c r="M6" s="205"/>
      <c r="N6" s="205"/>
      <c r="O6" s="205"/>
      <c r="P6" s="205"/>
      <c r="Q6" s="205"/>
      <c r="R6" s="200"/>
    </row>
    <row r="7" spans="2:18" x14ac:dyDescent="0.25">
      <c r="B7" s="199"/>
      <c r="C7" s="205"/>
      <c r="D7" s="205"/>
      <c r="E7" s="205"/>
      <c r="F7" s="205"/>
      <c r="G7" s="205"/>
      <c r="H7" s="205"/>
      <c r="I7" s="205"/>
      <c r="J7" s="205"/>
      <c r="K7" s="205"/>
      <c r="L7" s="205"/>
      <c r="M7" s="205"/>
      <c r="N7" s="205"/>
      <c r="O7" s="205"/>
      <c r="P7" s="205"/>
      <c r="Q7" s="205"/>
      <c r="R7" s="200"/>
    </row>
    <row r="8" spans="2:18" ht="24.75" customHeight="1" x14ac:dyDescent="0.25">
      <c r="B8" s="199"/>
      <c r="D8" s="328" t="s">
        <v>7</v>
      </c>
      <c r="E8" s="328"/>
      <c r="F8" s="328"/>
      <c r="G8" s="328"/>
      <c r="H8" s="328"/>
      <c r="I8" s="328"/>
      <c r="J8" s="328"/>
      <c r="K8" s="328"/>
      <c r="L8" s="328"/>
      <c r="M8" s="328"/>
      <c r="N8" s="328"/>
      <c r="O8" s="328"/>
      <c r="P8" s="328"/>
      <c r="Q8" s="206"/>
      <c r="R8" s="200"/>
    </row>
    <row r="9" spans="2:18" ht="20.25" customHeight="1" x14ac:dyDescent="0.25">
      <c r="B9" s="199"/>
      <c r="C9" s="205"/>
      <c r="D9" s="205"/>
      <c r="E9" s="205"/>
      <c r="F9" s="205"/>
      <c r="G9" s="205"/>
      <c r="H9" s="205"/>
      <c r="I9" s="205"/>
      <c r="J9" s="205"/>
      <c r="K9" s="205"/>
      <c r="L9" s="205"/>
      <c r="M9" s="205"/>
      <c r="N9" s="205"/>
      <c r="O9" s="205"/>
      <c r="P9" s="205"/>
      <c r="Q9" s="205"/>
      <c r="R9" s="200"/>
    </row>
    <row r="10" spans="2:18" ht="20.25" customHeight="1" x14ac:dyDescent="0.25">
      <c r="B10" s="199"/>
      <c r="C10" s="205"/>
      <c r="D10" s="205"/>
      <c r="E10" s="205"/>
      <c r="F10" s="205"/>
      <c r="G10" s="205"/>
      <c r="H10" s="205"/>
      <c r="I10" s="205"/>
      <c r="J10" s="205"/>
      <c r="K10" s="205"/>
      <c r="L10" s="205"/>
      <c r="M10" s="205"/>
      <c r="N10" s="205"/>
      <c r="O10" s="205"/>
      <c r="P10" s="205"/>
      <c r="Q10" s="205"/>
      <c r="R10" s="200"/>
    </row>
    <row r="11" spans="2:18" ht="24.75" customHeight="1" x14ac:dyDescent="0.25">
      <c r="B11" s="199"/>
      <c r="D11" s="328" t="s">
        <v>191</v>
      </c>
      <c r="E11" s="328"/>
      <c r="F11" s="328"/>
      <c r="G11" s="328"/>
      <c r="H11" s="328"/>
      <c r="I11" s="328"/>
      <c r="J11" s="328"/>
      <c r="K11" s="328"/>
      <c r="L11" s="328"/>
      <c r="M11" s="328"/>
      <c r="N11" s="328"/>
      <c r="O11" s="328"/>
      <c r="P11" s="328"/>
      <c r="Q11" s="206"/>
      <c r="R11" s="200"/>
    </row>
    <row r="12" spans="2:18" ht="20.25" customHeight="1" x14ac:dyDescent="0.25">
      <c r="B12" s="199"/>
      <c r="C12" s="205"/>
      <c r="D12" s="205"/>
      <c r="E12" s="205"/>
      <c r="F12" s="205"/>
      <c r="G12" s="205"/>
      <c r="H12" s="205"/>
      <c r="I12" s="205"/>
      <c r="J12" s="205"/>
      <c r="K12" s="205"/>
      <c r="L12" s="205"/>
      <c r="M12" s="205"/>
      <c r="N12" s="205"/>
      <c r="O12" s="205"/>
      <c r="P12" s="205"/>
      <c r="Q12" s="205"/>
      <c r="R12" s="200"/>
    </row>
    <row r="13" spans="2:18" ht="20.25" customHeight="1" x14ac:dyDescent="0.25">
      <c r="B13" s="199"/>
      <c r="C13" s="205"/>
      <c r="D13" s="205"/>
      <c r="E13" s="205"/>
      <c r="F13" s="205"/>
      <c r="G13" s="205"/>
      <c r="H13" s="205"/>
      <c r="I13" s="205"/>
      <c r="J13" s="205"/>
      <c r="K13" s="205"/>
      <c r="L13" s="205"/>
      <c r="M13" s="205"/>
      <c r="N13" s="205"/>
      <c r="O13" s="205"/>
      <c r="P13" s="205"/>
      <c r="Q13" s="205"/>
      <c r="R13" s="200"/>
    </row>
    <row r="14" spans="2:18" ht="24.75" customHeight="1" x14ac:dyDescent="0.25">
      <c r="B14" s="199"/>
      <c r="D14" s="328" t="s">
        <v>192</v>
      </c>
      <c r="E14" s="328"/>
      <c r="F14" s="328"/>
      <c r="G14" s="328"/>
      <c r="H14" s="328"/>
      <c r="I14" s="328"/>
      <c r="J14" s="328"/>
      <c r="K14" s="328"/>
      <c r="L14" s="328"/>
      <c r="M14" s="328"/>
      <c r="N14" s="328"/>
      <c r="O14" s="328"/>
      <c r="P14" s="328"/>
      <c r="Q14" s="206"/>
      <c r="R14" s="200"/>
    </row>
    <row r="15" spans="2:18" ht="20.25" customHeight="1" x14ac:dyDescent="0.25">
      <c r="B15" s="199"/>
      <c r="C15" s="205"/>
      <c r="D15" s="205"/>
      <c r="E15" s="205"/>
      <c r="F15" s="205"/>
      <c r="G15" s="205"/>
      <c r="H15" s="205"/>
      <c r="I15" s="205"/>
      <c r="J15" s="205"/>
      <c r="K15" s="205"/>
      <c r="L15" s="205"/>
      <c r="M15" s="205"/>
      <c r="N15" s="205"/>
      <c r="O15" s="205"/>
      <c r="P15" s="205"/>
      <c r="Q15" s="205"/>
      <c r="R15" s="200"/>
    </row>
    <row r="16" spans="2:18" ht="18.75" customHeight="1" thickBot="1" x14ac:dyDescent="0.3">
      <c r="B16" s="207"/>
      <c r="C16" s="208"/>
      <c r="D16" s="208"/>
      <c r="E16" s="208"/>
      <c r="F16" s="208"/>
      <c r="G16" s="208"/>
      <c r="H16" s="208"/>
      <c r="I16" s="208"/>
      <c r="J16" s="208"/>
      <c r="K16" s="208"/>
      <c r="L16" s="208"/>
      <c r="M16" s="208"/>
      <c r="N16" s="208"/>
      <c r="O16" s="208"/>
      <c r="P16" s="208"/>
      <c r="Q16" s="208"/>
      <c r="R16" s="209"/>
    </row>
    <row r="17"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sheetData>
  <mergeCells count="5">
    <mergeCell ref="C3:Q3"/>
    <mergeCell ref="D8:P8"/>
    <mergeCell ref="D11:P11"/>
    <mergeCell ref="D14:P14"/>
    <mergeCell ref="C5:Q5"/>
  </mergeCells>
  <hyperlinks>
    <hyperlink ref="D8:P8" location="Instrucciones!A1" display="INSTRUCCIONES DE DILIGENCIAMIENTO"/>
    <hyperlink ref="D11:P11" location="Autodiagnóstico!A1" display="AUTODIAGNÓSTICO"/>
    <hyperlink ref="D14:P14" location="'Plan de Acción'!A1" display="PLAN DE ACCIÓN"/>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
  <sheetViews>
    <sheetView showGridLines="0" showZeros="0" topLeftCell="A10" zoomScale="90" zoomScaleNormal="90" zoomScalePageLayoutView="80" workbookViewId="0"/>
  </sheetViews>
  <sheetFormatPr baseColWidth="10" defaultColWidth="0" defaultRowHeight="14.25" zeroHeight="1" x14ac:dyDescent="0.25"/>
  <cols>
    <col min="1" max="2" width="1.42578125" style="1" customWidth="1"/>
    <col min="3" max="10" width="11.42578125" style="1" customWidth="1"/>
    <col min="11" max="11" width="11.42578125" style="3" customWidth="1"/>
    <col min="12" max="12" width="11.42578125" style="1" customWidth="1"/>
    <col min="13" max="13" width="11.42578125" style="4" customWidth="1"/>
    <col min="14" max="19" width="11.42578125" style="1" customWidth="1"/>
    <col min="20" max="20" width="1.42578125" style="1" customWidth="1"/>
    <col min="21" max="21" width="3.85546875" style="1" customWidth="1"/>
    <col min="22" max="25" width="0" style="1" hidden="1" customWidth="1"/>
    <col min="26" max="16384" width="11.42578125" style="1" hidden="1"/>
  </cols>
  <sheetData>
    <row r="1" spans="2:25" ht="8.25" customHeight="1" thickBot="1" x14ac:dyDescent="0.3">
      <c r="C1" s="2"/>
      <c r="L1" s="1" t="s">
        <v>5</v>
      </c>
    </row>
    <row r="2" spans="2:25" ht="93" customHeight="1" x14ac:dyDescent="0.25">
      <c r="B2" s="17"/>
      <c r="C2" s="18"/>
      <c r="D2" s="9"/>
      <c r="E2" s="9"/>
      <c r="F2" s="9"/>
      <c r="G2" s="9"/>
      <c r="H2" s="9"/>
      <c r="I2" s="9"/>
      <c r="J2" s="9"/>
      <c r="K2" s="19"/>
      <c r="L2" s="9"/>
      <c r="M2" s="20"/>
      <c r="N2" s="9"/>
      <c r="O2" s="9"/>
      <c r="P2" s="9"/>
      <c r="Q2" s="9"/>
      <c r="R2" s="9"/>
      <c r="S2" s="9"/>
      <c r="T2" s="10"/>
    </row>
    <row r="3" spans="2:25" ht="27" x14ac:dyDescent="0.25">
      <c r="B3" s="21"/>
      <c r="C3" s="330" t="s">
        <v>234</v>
      </c>
      <c r="D3" s="331"/>
      <c r="E3" s="331"/>
      <c r="F3" s="331"/>
      <c r="G3" s="331"/>
      <c r="H3" s="331"/>
      <c r="I3" s="331"/>
      <c r="J3" s="331"/>
      <c r="K3" s="331"/>
      <c r="L3" s="331"/>
      <c r="M3" s="331"/>
      <c r="N3" s="331"/>
      <c r="O3" s="331"/>
      <c r="P3" s="331"/>
      <c r="Q3" s="331"/>
      <c r="R3" s="331"/>
      <c r="S3" s="332"/>
      <c r="T3" s="22"/>
      <c r="U3" s="5"/>
      <c r="V3" s="5"/>
      <c r="W3" s="5"/>
      <c r="X3" s="5"/>
      <c r="Y3" s="5"/>
    </row>
    <row r="4" spans="2:25" ht="7.5" customHeight="1" x14ac:dyDescent="0.25">
      <c r="B4" s="21"/>
      <c r="C4" s="16"/>
      <c r="D4" s="7"/>
      <c r="E4" s="7"/>
      <c r="F4" s="7"/>
      <c r="G4" s="7"/>
      <c r="H4" s="7"/>
      <c r="I4" s="7"/>
      <c r="J4" s="7"/>
      <c r="L4" s="7"/>
      <c r="M4" s="8"/>
      <c r="N4" s="7"/>
      <c r="O4" s="7"/>
      <c r="P4" s="7"/>
      <c r="Q4" s="7"/>
      <c r="R4" s="7"/>
      <c r="S4" s="7"/>
      <c r="T4" s="11"/>
    </row>
    <row r="5" spans="2:25" ht="23.25" customHeight="1" x14ac:dyDescent="0.25">
      <c r="B5" s="21"/>
      <c r="C5" s="333" t="s">
        <v>7</v>
      </c>
      <c r="D5" s="333"/>
      <c r="E5" s="333"/>
      <c r="F5" s="333"/>
      <c r="G5" s="333"/>
      <c r="H5" s="333"/>
      <c r="I5" s="333"/>
      <c r="J5" s="333"/>
      <c r="K5" s="333"/>
      <c r="L5" s="333"/>
      <c r="M5" s="333"/>
      <c r="N5" s="333"/>
      <c r="O5" s="333"/>
      <c r="P5" s="333"/>
      <c r="Q5" s="333"/>
      <c r="R5" s="333"/>
      <c r="S5" s="333"/>
      <c r="T5" s="11"/>
    </row>
    <row r="6" spans="2:25" ht="15" customHeight="1" x14ac:dyDescent="0.25">
      <c r="B6" s="21"/>
      <c r="C6" s="16"/>
      <c r="D6" s="7"/>
      <c r="E6" s="7"/>
      <c r="F6" s="7"/>
      <c r="G6" s="7"/>
      <c r="H6" s="7"/>
      <c r="I6" s="7"/>
      <c r="J6" s="7"/>
      <c r="L6" s="7"/>
      <c r="M6" s="8"/>
      <c r="N6" s="7"/>
      <c r="O6" s="7"/>
      <c r="P6" s="7"/>
      <c r="Q6" s="7"/>
      <c r="R6" s="7"/>
      <c r="S6" s="7"/>
      <c r="T6" s="11"/>
    </row>
    <row r="7" spans="2:25" ht="15" customHeight="1" x14ac:dyDescent="0.25">
      <c r="B7" s="21"/>
      <c r="C7" s="334" t="s">
        <v>193</v>
      </c>
      <c r="D7" s="334"/>
      <c r="E7" s="334"/>
      <c r="F7" s="334"/>
      <c r="G7" s="334"/>
      <c r="H7" s="334"/>
      <c r="I7" s="334"/>
      <c r="J7" s="334"/>
      <c r="K7" s="334"/>
      <c r="L7" s="334"/>
      <c r="M7" s="334"/>
      <c r="N7" s="334"/>
      <c r="O7" s="334"/>
      <c r="P7" s="334"/>
      <c r="Q7" s="334"/>
      <c r="R7" s="334"/>
      <c r="S7" s="334"/>
      <c r="T7" s="11"/>
    </row>
    <row r="8" spans="2:25" ht="15" customHeight="1" x14ac:dyDescent="0.25">
      <c r="B8" s="21"/>
      <c r="C8" s="334"/>
      <c r="D8" s="334"/>
      <c r="E8" s="334"/>
      <c r="F8" s="334"/>
      <c r="G8" s="334"/>
      <c r="H8" s="334"/>
      <c r="I8" s="334"/>
      <c r="J8" s="334"/>
      <c r="K8" s="334"/>
      <c r="L8" s="334"/>
      <c r="M8" s="334"/>
      <c r="N8" s="334"/>
      <c r="O8" s="334"/>
      <c r="P8" s="334"/>
      <c r="Q8" s="334"/>
      <c r="R8" s="334"/>
      <c r="S8" s="334"/>
      <c r="T8" s="11"/>
    </row>
    <row r="9" spans="2:25" ht="15" customHeight="1" x14ac:dyDescent="0.25">
      <c r="B9" s="21"/>
      <c r="C9" s="334"/>
      <c r="D9" s="334"/>
      <c r="E9" s="334"/>
      <c r="F9" s="334"/>
      <c r="G9" s="334"/>
      <c r="H9" s="334"/>
      <c r="I9" s="334"/>
      <c r="J9" s="334"/>
      <c r="K9" s="334"/>
      <c r="L9" s="334"/>
      <c r="M9" s="334"/>
      <c r="N9" s="334"/>
      <c r="O9" s="334"/>
      <c r="P9" s="334"/>
      <c r="Q9" s="334"/>
      <c r="R9" s="334"/>
      <c r="S9" s="334"/>
      <c r="T9" s="11"/>
    </row>
    <row r="10" spans="2:25" ht="15" customHeight="1" x14ac:dyDescent="0.25">
      <c r="B10" s="21"/>
      <c r="C10" s="334"/>
      <c r="D10" s="334"/>
      <c r="E10" s="334"/>
      <c r="F10" s="334"/>
      <c r="G10" s="334"/>
      <c r="H10" s="334"/>
      <c r="I10" s="334"/>
      <c r="J10" s="334"/>
      <c r="K10" s="334"/>
      <c r="L10" s="334"/>
      <c r="M10" s="334"/>
      <c r="N10" s="334"/>
      <c r="O10" s="334"/>
      <c r="P10" s="334"/>
      <c r="Q10" s="334"/>
      <c r="R10" s="334"/>
      <c r="S10" s="334"/>
      <c r="T10" s="11"/>
    </row>
    <row r="11" spans="2:25" ht="15" customHeight="1" x14ac:dyDescent="0.25">
      <c r="B11" s="21"/>
      <c r="C11" s="57"/>
      <c r="D11" s="7"/>
      <c r="E11" s="7"/>
      <c r="F11" s="7"/>
      <c r="G11" s="7"/>
      <c r="H11" s="7"/>
      <c r="I11" s="7"/>
      <c r="J11" s="7"/>
      <c r="L11" s="7"/>
      <c r="M11" s="8"/>
      <c r="N11" s="7"/>
      <c r="O11" s="7"/>
      <c r="P11" s="7"/>
      <c r="Q11" s="7"/>
      <c r="R11" s="7"/>
      <c r="S11" s="7"/>
      <c r="T11" s="11"/>
    </row>
    <row r="12" spans="2:25" ht="15" customHeight="1" x14ac:dyDescent="0.25">
      <c r="B12" s="21"/>
      <c r="C12" s="335" t="s">
        <v>194</v>
      </c>
      <c r="D12" s="336"/>
      <c r="E12" s="336"/>
      <c r="F12" s="336"/>
      <c r="G12" s="336"/>
      <c r="H12" s="336"/>
      <c r="I12" s="336"/>
      <c r="J12" s="336"/>
      <c r="K12" s="336"/>
      <c r="L12" s="336"/>
      <c r="M12" s="336"/>
      <c r="N12" s="336"/>
      <c r="O12" s="336"/>
      <c r="P12" s="336"/>
      <c r="Q12" s="336"/>
      <c r="R12" s="336"/>
      <c r="S12" s="336"/>
      <c r="T12" s="11"/>
    </row>
    <row r="13" spans="2:25" ht="15" customHeight="1" x14ac:dyDescent="0.25">
      <c r="B13" s="21"/>
      <c r="C13" s="336"/>
      <c r="D13" s="336"/>
      <c r="E13" s="336"/>
      <c r="F13" s="336"/>
      <c r="G13" s="336"/>
      <c r="H13" s="336"/>
      <c r="I13" s="336"/>
      <c r="J13" s="336"/>
      <c r="K13" s="336"/>
      <c r="L13" s="336"/>
      <c r="M13" s="336"/>
      <c r="N13" s="336"/>
      <c r="O13" s="336"/>
      <c r="P13" s="336"/>
      <c r="Q13" s="336"/>
      <c r="R13" s="336"/>
      <c r="S13" s="336"/>
      <c r="T13" s="11"/>
    </row>
    <row r="14" spans="2:25" ht="15" customHeight="1" x14ac:dyDescent="0.25">
      <c r="B14" s="21"/>
      <c r="C14" s="57"/>
      <c r="D14" s="7"/>
      <c r="E14" s="7"/>
      <c r="F14" s="7"/>
      <c r="G14" s="7"/>
      <c r="H14" s="7"/>
      <c r="I14" s="7"/>
      <c r="J14" s="7"/>
      <c r="L14" s="7"/>
      <c r="M14" s="8"/>
      <c r="N14" s="7"/>
      <c r="O14" s="7"/>
      <c r="P14" s="7"/>
      <c r="Q14" s="7"/>
      <c r="R14" s="7"/>
      <c r="S14" s="7"/>
      <c r="T14" s="11"/>
    </row>
    <row r="15" spans="2:25" ht="15" customHeight="1" x14ac:dyDescent="0.25">
      <c r="B15" s="21"/>
      <c r="C15" s="59" t="s">
        <v>195</v>
      </c>
      <c r="D15" s="7"/>
      <c r="E15" s="7"/>
      <c r="F15" s="7"/>
      <c r="G15" s="7"/>
      <c r="H15" s="7"/>
      <c r="I15" s="7"/>
      <c r="J15" s="7"/>
      <c r="L15" s="7"/>
      <c r="M15" s="8"/>
      <c r="N15" s="7"/>
      <c r="O15" s="7"/>
      <c r="P15" s="7"/>
      <c r="Q15" s="7"/>
      <c r="R15" s="7"/>
      <c r="S15" s="7"/>
      <c r="T15" s="11"/>
    </row>
    <row r="16" spans="2:25" ht="14.25" customHeight="1" x14ac:dyDescent="0.25">
      <c r="B16" s="21"/>
      <c r="C16" s="57"/>
      <c r="D16" s="7"/>
      <c r="E16" s="7"/>
      <c r="F16" s="7"/>
      <c r="G16" s="7"/>
      <c r="H16" s="7"/>
      <c r="I16" s="7"/>
      <c r="J16" s="7"/>
      <c r="L16" s="7"/>
      <c r="M16" s="8"/>
      <c r="N16" s="7"/>
      <c r="O16" s="7"/>
      <c r="P16" s="7"/>
      <c r="Q16" s="7"/>
      <c r="R16" s="7"/>
      <c r="S16" s="7"/>
      <c r="T16" s="11"/>
    </row>
    <row r="17" spans="2:20" ht="15" customHeight="1" x14ac:dyDescent="0.2">
      <c r="B17" s="21"/>
      <c r="C17" s="7" t="s">
        <v>27</v>
      </c>
      <c r="D17" s="60"/>
      <c r="E17" s="60"/>
      <c r="F17" s="60"/>
      <c r="G17" s="81"/>
      <c r="H17" s="81"/>
      <c r="I17" s="81"/>
      <c r="J17" s="81"/>
      <c r="K17" s="81"/>
      <c r="L17" s="81"/>
      <c r="M17" s="81"/>
      <c r="N17" s="81"/>
      <c r="O17" s="81"/>
      <c r="P17" s="81"/>
      <c r="Q17" s="81"/>
      <c r="R17" s="81"/>
      <c r="S17" s="81"/>
      <c r="T17" s="11"/>
    </row>
    <row r="18" spans="2:20" ht="15" customHeight="1" x14ac:dyDescent="0.2">
      <c r="B18" s="21"/>
      <c r="C18" s="60"/>
      <c r="D18" s="60"/>
      <c r="E18" s="60"/>
      <c r="F18" s="60"/>
      <c r="G18" s="81"/>
      <c r="H18" s="81"/>
      <c r="I18" s="81"/>
      <c r="J18" s="81"/>
      <c r="K18" s="81"/>
      <c r="L18" s="81"/>
      <c r="M18" s="81"/>
      <c r="N18" s="81"/>
      <c r="O18" s="81"/>
      <c r="P18" s="81"/>
      <c r="Q18" s="81"/>
      <c r="R18" s="81"/>
      <c r="S18" s="81"/>
      <c r="T18" s="11"/>
    </row>
    <row r="19" spans="2:20" ht="15" customHeight="1" x14ac:dyDescent="0.2">
      <c r="B19" s="21"/>
      <c r="C19" s="61" t="s">
        <v>13</v>
      </c>
      <c r="D19" s="57" t="s">
        <v>196</v>
      </c>
      <c r="E19" s="60"/>
      <c r="F19" s="60"/>
      <c r="G19" s="7"/>
      <c r="H19" s="7"/>
      <c r="I19" s="7"/>
      <c r="J19" s="7"/>
      <c r="L19" s="7"/>
      <c r="M19" s="8"/>
      <c r="N19" s="7"/>
      <c r="O19" s="7"/>
      <c r="P19" s="7"/>
      <c r="Q19" s="7"/>
      <c r="R19" s="7"/>
      <c r="S19" s="7"/>
      <c r="T19" s="11"/>
    </row>
    <row r="20" spans="2:20" ht="15" customHeight="1" x14ac:dyDescent="0.2">
      <c r="B20" s="21"/>
      <c r="C20" s="61" t="s">
        <v>13</v>
      </c>
      <c r="D20" s="7" t="s">
        <v>197</v>
      </c>
      <c r="E20" s="60"/>
      <c r="F20" s="60"/>
      <c r="G20" s="7"/>
      <c r="H20" s="7"/>
      <c r="I20" s="7"/>
      <c r="J20" s="7"/>
      <c r="L20" s="7"/>
      <c r="M20" s="8"/>
      <c r="N20" s="7"/>
      <c r="O20" s="7"/>
      <c r="P20" s="7"/>
      <c r="Q20" s="7"/>
      <c r="R20" s="7"/>
      <c r="S20" s="7"/>
      <c r="T20" s="11"/>
    </row>
    <row r="21" spans="2:20" ht="15" customHeight="1" x14ac:dyDescent="0.2">
      <c r="B21" s="21"/>
      <c r="C21" s="61" t="s">
        <v>13</v>
      </c>
      <c r="D21" s="7" t="s">
        <v>198</v>
      </c>
      <c r="E21" s="60"/>
      <c r="F21" s="60"/>
      <c r="G21" s="7"/>
      <c r="H21" s="7"/>
      <c r="I21" s="7"/>
      <c r="J21" s="7"/>
      <c r="L21" s="7"/>
      <c r="M21" s="8"/>
      <c r="N21" s="7"/>
      <c r="O21" s="7"/>
      <c r="P21" s="7"/>
      <c r="Q21" s="7"/>
      <c r="R21" s="7"/>
      <c r="S21" s="7"/>
      <c r="T21" s="11"/>
    </row>
    <row r="22" spans="2:20" ht="15" customHeight="1" x14ac:dyDescent="0.2">
      <c r="B22" s="21"/>
      <c r="C22" s="61" t="s">
        <v>13</v>
      </c>
      <c r="D22" s="7" t="s">
        <v>199</v>
      </c>
      <c r="E22" s="60"/>
      <c r="F22" s="60"/>
      <c r="G22" s="7"/>
      <c r="H22" s="7"/>
      <c r="I22" s="7"/>
      <c r="J22" s="7"/>
      <c r="L22" s="7"/>
      <c r="M22" s="8"/>
      <c r="N22" s="7"/>
      <c r="O22" s="7"/>
      <c r="P22" s="7"/>
      <c r="Q22" s="7"/>
      <c r="R22" s="7"/>
      <c r="S22" s="7"/>
      <c r="T22" s="11"/>
    </row>
    <row r="23" spans="2:20" ht="15" customHeight="1" x14ac:dyDescent="0.2">
      <c r="B23" s="21"/>
      <c r="C23" s="61" t="s">
        <v>13</v>
      </c>
      <c r="D23" s="7" t="s">
        <v>200</v>
      </c>
      <c r="E23" s="60"/>
      <c r="F23" s="60"/>
      <c r="G23" s="7"/>
      <c r="H23" s="7"/>
      <c r="I23" s="7"/>
      <c r="J23" s="7"/>
      <c r="L23" s="7"/>
      <c r="M23" s="8"/>
      <c r="N23" s="7"/>
      <c r="O23" s="7"/>
      <c r="P23" s="7"/>
      <c r="Q23" s="7"/>
      <c r="R23" s="7"/>
      <c r="S23" s="7"/>
      <c r="T23" s="11"/>
    </row>
    <row r="24" spans="2:20" ht="15" customHeight="1" x14ac:dyDescent="0.2">
      <c r="B24" s="21"/>
      <c r="C24" s="61" t="s">
        <v>13</v>
      </c>
      <c r="D24" s="3" t="s">
        <v>201</v>
      </c>
      <c r="E24" s="60"/>
      <c r="F24" s="60"/>
      <c r="G24" s="7"/>
      <c r="H24" s="7"/>
      <c r="I24" s="7"/>
      <c r="J24" s="7"/>
      <c r="L24" s="7"/>
      <c r="M24" s="8"/>
      <c r="N24" s="7"/>
      <c r="O24" s="7"/>
      <c r="P24" s="7"/>
      <c r="Q24" s="7"/>
      <c r="R24" s="7"/>
      <c r="S24" s="7"/>
      <c r="T24" s="11"/>
    </row>
    <row r="25" spans="2:20" ht="15" customHeight="1" x14ac:dyDescent="0.2">
      <c r="B25" s="21"/>
      <c r="C25" s="61" t="s">
        <v>13</v>
      </c>
      <c r="D25" s="58" t="s">
        <v>214</v>
      </c>
      <c r="E25" s="62"/>
      <c r="F25" s="62"/>
      <c r="G25" s="3"/>
      <c r="H25" s="7"/>
      <c r="I25" s="7"/>
      <c r="J25" s="7"/>
      <c r="L25" s="7"/>
      <c r="M25" s="8"/>
      <c r="N25" s="7"/>
      <c r="O25" s="7"/>
      <c r="P25" s="7"/>
      <c r="Q25" s="7"/>
      <c r="R25" s="7"/>
      <c r="S25" s="7"/>
      <c r="T25" s="11"/>
    </row>
    <row r="26" spans="2:20" ht="15" customHeight="1" x14ac:dyDescent="0.2">
      <c r="B26" s="21"/>
      <c r="C26" s="61"/>
      <c r="D26" s="7"/>
      <c r="E26" s="60"/>
      <c r="F26" s="60"/>
      <c r="G26" s="7"/>
      <c r="H26" s="7"/>
      <c r="I26" s="7"/>
      <c r="J26" s="7"/>
      <c r="L26" s="7"/>
      <c r="M26" s="8"/>
      <c r="N26" s="7"/>
      <c r="O26" s="7"/>
      <c r="P26" s="7"/>
      <c r="Q26" s="7"/>
      <c r="R26" s="7"/>
      <c r="S26" s="7"/>
      <c r="T26" s="11"/>
    </row>
    <row r="27" spans="2:20" ht="15" customHeight="1" x14ac:dyDescent="0.25">
      <c r="B27" s="21"/>
      <c r="C27" s="7" t="s">
        <v>125</v>
      </c>
      <c r="D27" s="7"/>
      <c r="E27" s="7"/>
      <c r="F27" s="7"/>
      <c r="G27" s="7"/>
      <c r="H27" s="7"/>
      <c r="I27" s="7"/>
      <c r="J27" s="7"/>
      <c r="L27" s="7"/>
      <c r="M27" s="8"/>
      <c r="N27" s="7"/>
      <c r="O27" s="7"/>
      <c r="P27" s="7"/>
      <c r="Q27" s="7"/>
      <c r="R27" s="7"/>
      <c r="S27" s="7"/>
      <c r="T27" s="11"/>
    </row>
    <row r="28" spans="2:20" ht="15" customHeight="1" x14ac:dyDescent="0.25">
      <c r="B28" s="21"/>
      <c r="C28" s="7"/>
      <c r="D28" s="7"/>
      <c r="E28" s="7"/>
      <c r="F28" s="7"/>
      <c r="G28" s="7"/>
      <c r="H28" s="7"/>
      <c r="I28" s="7"/>
      <c r="J28" s="7"/>
      <c r="L28" s="7"/>
      <c r="M28" s="8"/>
      <c r="N28" s="7"/>
      <c r="O28" s="7"/>
      <c r="P28" s="7"/>
      <c r="Q28" s="7"/>
      <c r="R28" s="7"/>
      <c r="S28" s="7"/>
      <c r="T28" s="11"/>
    </row>
    <row r="29" spans="2:20" ht="15" customHeight="1" x14ac:dyDescent="0.25">
      <c r="B29" s="21"/>
      <c r="C29" s="7" t="s">
        <v>26</v>
      </c>
      <c r="D29" s="7"/>
      <c r="E29" s="7"/>
      <c r="F29" s="7"/>
      <c r="G29" s="7"/>
      <c r="H29" s="7"/>
      <c r="I29" s="7"/>
      <c r="J29" s="7"/>
      <c r="L29" s="7"/>
      <c r="M29" s="8"/>
      <c r="N29" s="7"/>
      <c r="O29" s="7"/>
      <c r="P29" s="7"/>
      <c r="Q29" s="7"/>
      <c r="R29" s="7"/>
      <c r="S29" s="7"/>
      <c r="T29" s="11"/>
    </row>
    <row r="30" spans="2:20" ht="15" customHeight="1" x14ac:dyDescent="0.25">
      <c r="B30" s="21"/>
      <c r="C30" s="7"/>
      <c r="D30" s="7"/>
      <c r="E30" s="7"/>
      <c r="F30" s="7"/>
      <c r="G30" s="7"/>
      <c r="H30" s="7"/>
      <c r="I30" s="7"/>
      <c r="J30" s="7"/>
      <c r="L30" s="7"/>
      <c r="M30" s="8"/>
      <c r="N30" s="7"/>
      <c r="O30" s="7"/>
      <c r="P30" s="7"/>
      <c r="Q30" s="7"/>
      <c r="R30" s="7"/>
      <c r="S30" s="7"/>
      <c r="T30" s="11"/>
    </row>
    <row r="31" spans="2:20" ht="15" customHeight="1" x14ac:dyDescent="0.25">
      <c r="B31" s="21"/>
      <c r="C31" s="47" t="s">
        <v>14</v>
      </c>
      <c r="D31" s="47" t="s">
        <v>15</v>
      </c>
      <c r="E31" s="47" t="s">
        <v>16</v>
      </c>
      <c r="F31" s="7"/>
      <c r="G31" s="7"/>
      <c r="H31" s="7"/>
      <c r="I31" s="7"/>
      <c r="J31" s="7"/>
      <c r="L31" s="7"/>
      <c r="M31" s="8"/>
      <c r="N31" s="7"/>
      <c r="O31" s="7"/>
      <c r="P31" s="7"/>
      <c r="Q31" s="7"/>
      <c r="R31" s="7"/>
      <c r="S31" s="7"/>
      <c r="T31" s="11"/>
    </row>
    <row r="32" spans="2:20" ht="15" customHeight="1" x14ac:dyDescent="0.25">
      <c r="B32" s="21"/>
      <c r="C32" s="48" t="s">
        <v>17</v>
      </c>
      <c r="D32" s="49">
        <v>1</v>
      </c>
      <c r="E32" s="191"/>
      <c r="F32" s="7"/>
      <c r="G32" s="7"/>
      <c r="H32" s="7"/>
      <c r="I32" s="7"/>
      <c r="J32" s="7"/>
      <c r="L32" s="7"/>
      <c r="M32" s="8"/>
      <c r="N32" s="7"/>
      <c r="O32" s="7"/>
      <c r="P32" s="7"/>
      <c r="Q32" s="7"/>
      <c r="R32" s="7"/>
      <c r="S32" s="7"/>
      <c r="T32" s="11"/>
    </row>
    <row r="33" spans="2:20" ht="15" customHeight="1" x14ac:dyDescent="0.25">
      <c r="B33" s="21"/>
      <c r="C33" s="50" t="s">
        <v>18</v>
      </c>
      <c r="D33" s="51">
        <v>2</v>
      </c>
      <c r="E33" s="192"/>
      <c r="F33" s="7"/>
      <c r="G33" s="7"/>
      <c r="H33" s="7"/>
      <c r="I33" s="7"/>
      <c r="J33" s="7"/>
      <c r="L33" s="7"/>
      <c r="M33" s="8"/>
      <c r="N33" s="7"/>
      <c r="O33" s="7"/>
      <c r="P33" s="7"/>
      <c r="Q33" s="7"/>
      <c r="R33" s="7"/>
      <c r="S33" s="7"/>
      <c r="T33" s="11"/>
    </row>
    <row r="34" spans="2:20" ht="15" customHeight="1" x14ac:dyDescent="0.25">
      <c r="B34" s="21"/>
      <c r="C34" s="50" t="s">
        <v>19</v>
      </c>
      <c r="D34" s="51">
        <v>3</v>
      </c>
      <c r="E34" s="52"/>
      <c r="F34" s="7"/>
      <c r="G34" s="7"/>
      <c r="H34" s="7"/>
      <c r="I34" s="7"/>
      <c r="J34" s="7"/>
      <c r="L34" s="7"/>
      <c r="M34" s="8"/>
      <c r="N34" s="7"/>
      <c r="O34" s="7"/>
      <c r="P34" s="7"/>
      <c r="Q34" s="7"/>
      <c r="R34" s="7"/>
      <c r="S34" s="7"/>
      <c r="T34" s="11"/>
    </row>
    <row r="35" spans="2:20" ht="15" customHeight="1" x14ac:dyDescent="0.25">
      <c r="B35" s="21"/>
      <c r="C35" s="50" t="s">
        <v>20</v>
      </c>
      <c r="D35" s="51">
        <v>4</v>
      </c>
      <c r="E35" s="53"/>
      <c r="F35" s="7"/>
      <c r="G35" s="7"/>
      <c r="H35" s="7"/>
      <c r="I35" s="7"/>
      <c r="J35" s="7"/>
      <c r="L35" s="7"/>
      <c r="M35" s="8"/>
      <c r="N35" s="7"/>
      <c r="O35" s="7"/>
      <c r="P35" s="7"/>
      <c r="Q35" s="7"/>
      <c r="R35" s="7"/>
      <c r="S35" s="7"/>
      <c r="T35" s="11"/>
    </row>
    <row r="36" spans="2:20" ht="15" customHeight="1" x14ac:dyDescent="0.25">
      <c r="B36" s="21"/>
      <c r="C36" s="54" t="s">
        <v>21</v>
      </c>
      <c r="D36" s="55">
        <v>5</v>
      </c>
      <c r="E36" s="56"/>
      <c r="F36" s="7"/>
      <c r="G36" s="7"/>
      <c r="H36" s="7"/>
      <c r="I36" s="7"/>
      <c r="J36" s="7"/>
      <c r="L36" s="7"/>
      <c r="M36" s="8"/>
      <c r="N36" s="7"/>
      <c r="O36" s="7"/>
      <c r="P36" s="7"/>
      <c r="Q36" s="7"/>
      <c r="R36" s="7"/>
      <c r="S36" s="7"/>
      <c r="T36" s="11"/>
    </row>
    <row r="37" spans="2:20" ht="15" customHeight="1" x14ac:dyDescent="0.25">
      <c r="B37" s="21"/>
      <c r="C37" s="7"/>
      <c r="D37" s="7"/>
      <c r="E37" s="7"/>
      <c r="F37" s="7"/>
      <c r="G37" s="7"/>
      <c r="H37" s="7"/>
      <c r="I37" s="7"/>
      <c r="J37" s="7"/>
      <c r="L37" s="7"/>
      <c r="M37" s="8"/>
      <c r="N37" s="7"/>
      <c r="O37" s="7"/>
      <c r="P37" s="7"/>
      <c r="Q37" s="7"/>
      <c r="R37" s="7"/>
      <c r="S37" s="7"/>
      <c r="T37" s="11"/>
    </row>
    <row r="38" spans="2:20" ht="15" customHeight="1" x14ac:dyDescent="0.25">
      <c r="B38" s="21"/>
      <c r="C38" s="335" t="s">
        <v>202</v>
      </c>
      <c r="D38" s="336"/>
      <c r="E38" s="336"/>
      <c r="F38" s="336"/>
      <c r="G38" s="336"/>
      <c r="H38" s="336"/>
      <c r="I38" s="336"/>
      <c r="J38" s="336"/>
      <c r="K38" s="336"/>
      <c r="L38" s="336"/>
      <c r="M38" s="336"/>
      <c r="N38" s="336"/>
      <c r="O38" s="336"/>
      <c r="P38" s="336"/>
      <c r="Q38" s="336"/>
      <c r="R38" s="336"/>
      <c r="S38" s="336"/>
      <c r="T38" s="11"/>
    </row>
    <row r="39" spans="2:20" ht="15" customHeight="1" x14ac:dyDescent="0.25">
      <c r="B39" s="21"/>
      <c r="C39" s="336"/>
      <c r="D39" s="336"/>
      <c r="E39" s="336"/>
      <c r="F39" s="336"/>
      <c r="G39" s="336"/>
      <c r="H39" s="336"/>
      <c r="I39" s="336"/>
      <c r="J39" s="336"/>
      <c r="K39" s="336"/>
      <c r="L39" s="336"/>
      <c r="M39" s="336"/>
      <c r="N39" s="336"/>
      <c r="O39" s="336"/>
      <c r="P39" s="336"/>
      <c r="Q39" s="336"/>
      <c r="R39" s="336"/>
      <c r="S39" s="336"/>
      <c r="T39" s="11"/>
    </row>
    <row r="40" spans="2:20" ht="15" customHeight="1" x14ac:dyDescent="0.25">
      <c r="B40" s="21"/>
      <c r="C40" s="7"/>
      <c r="D40" s="7"/>
      <c r="E40" s="7"/>
      <c r="F40" s="7"/>
      <c r="G40" s="7"/>
      <c r="H40" s="7"/>
      <c r="I40" s="7"/>
      <c r="J40" s="7"/>
      <c r="L40" s="7"/>
      <c r="M40" s="8"/>
      <c r="N40" s="7"/>
      <c r="O40" s="7"/>
      <c r="P40" s="7"/>
      <c r="Q40" s="7"/>
      <c r="R40" s="7"/>
      <c r="S40" s="7"/>
      <c r="T40" s="11"/>
    </row>
    <row r="41" spans="2:20" ht="15" customHeight="1" x14ac:dyDescent="0.25">
      <c r="B41" s="21"/>
      <c r="C41" s="193" t="s">
        <v>203</v>
      </c>
      <c r="D41" s="7"/>
      <c r="E41" s="7"/>
      <c r="F41" s="7"/>
      <c r="G41" s="7"/>
      <c r="H41" s="7"/>
      <c r="I41" s="7"/>
      <c r="J41" s="7"/>
      <c r="K41" s="7"/>
      <c r="L41" s="7"/>
      <c r="M41" s="7"/>
      <c r="N41" s="7"/>
      <c r="O41" s="7"/>
      <c r="P41" s="7"/>
      <c r="Q41" s="7"/>
      <c r="R41" s="7"/>
      <c r="S41" s="7"/>
      <c r="T41" s="11"/>
    </row>
    <row r="42" spans="2:20" ht="15" customHeight="1" x14ac:dyDescent="0.25">
      <c r="B42" s="21"/>
      <c r="D42" s="7"/>
      <c r="E42" s="7"/>
      <c r="F42" s="7"/>
      <c r="G42" s="7"/>
      <c r="H42" s="7"/>
      <c r="I42" s="7"/>
      <c r="J42" s="7"/>
      <c r="K42" s="7"/>
      <c r="L42" s="7"/>
      <c r="M42" s="7"/>
      <c r="N42" s="7"/>
      <c r="O42" s="7"/>
      <c r="P42" s="7"/>
      <c r="Q42" s="7"/>
      <c r="R42" s="7"/>
      <c r="S42" s="7"/>
      <c r="T42" s="11"/>
    </row>
    <row r="43" spans="2:20" ht="15" customHeight="1" x14ac:dyDescent="0.25">
      <c r="B43" s="21"/>
      <c r="C43" s="337" t="s">
        <v>215</v>
      </c>
      <c r="D43" s="338"/>
      <c r="E43" s="338"/>
      <c r="F43" s="338"/>
      <c r="G43" s="338"/>
      <c r="H43" s="338"/>
      <c r="I43" s="338"/>
      <c r="J43" s="338"/>
      <c r="K43" s="338"/>
      <c r="L43" s="338"/>
      <c r="M43" s="338"/>
      <c r="N43" s="338"/>
      <c r="O43" s="338"/>
      <c r="P43" s="338"/>
      <c r="Q43" s="338"/>
      <c r="R43" s="338"/>
      <c r="S43" s="338"/>
      <c r="T43" s="11"/>
    </row>
    <row r="44" spans="2:20" ht="15" customHeight="1" x14ac:dyDescent="0.25">
      <c r="B44" s="21"/>
      <c r="C44" s="338"/>
      <c r="D44" s="338"/>
      <c r="E44" s="338"/>
      <c r="F44" s="338"/>
      <c r="G44" s="338"/>
      <c r="H44" s="338"/>
      <c r="I44" s="338"/>
      <c r="J44" s="338"/>
      <c r="K44" s="338"/>
      <c r="L44" s="338"/>
      <c r="M44" s="338"/>
      <c r="N44" s="338"/>
      <c r="O44" s="338"/>
      <c r="P44" s="338"/>
      <c r="Q44" s="338"/>
      <c r="R44" s="338"/>
      <c r="S44" s="338"/>
      <c r="T44" s="11"/>
    </row>
    <row r="45" spans="2:20" ht="15" customHeight="1" x14ac:dyDescent="0.25">
      <c r="B45" s="21"/>
      <c r="C45" s="338"/>
      <c r="D45" s="338"/>
      <c r="E45" s="338"/>
      <c r="F45" s="338"/>
      <c r="G45" s="338"/>
      <c r="H45" s="338"/>
      <c r="I45" s="338"/>
      <c r="J45" s="338"/>
      <c r="K45" s="338"/>
      <c r="L45" s="338"/>
      <c r="M45" s="338"/>
      <c r="N45" s="338"/>
      <c r="O45" s="338"/>
      <c r="P45" s="338"/>
      <c r="Q45" s="338"/>
      <c r="R45" s="338"/>
      <c r="S45" s="338"/>
      <c r="T45" s="11"/>
    </row>
    <row r="46" spans="2:20" ht="15" customHeight="1" x14ac:dyDescent="0.25">
      <c r="B46" s="21"/>
      <c r="D46" s="7"/>
      <c r="E46" s="7"/>
      <c r="F46" s="7"/>
      <c r="G46" s="7"/>
      <c r="H46" s="7"/>
      <c r="I46" s="7"/>
      <c r="J46" s="7"/>
      <c r="K46" s="7"/>
      <c r="L46" s="7"/>
      <c r="M46" s="7"/>
      <c r="N46" s="7"/>
      <c r="O46" s="7"/>
      <c r="P46" s="7"/>
      <c r="Q46" s="7"/>
      <c r="R46" s="7"/>
      <c r="S46" s="7"/>
      <c r="T46" s="11"/>
    </row>
    <row r="47" spans="2:20" ht="15" customHeight="1" x14ac:dyDescent="0.25">
      <c r="B47" s="21"/>
      <c r="C47" s="335" t="s">
        <v>22</v>
      </c>
      <c r="D47" s="336"/>
      <c r="E47" s="336"/>
      <c r="F47" s="336"/>
      <c r="G47" s="336"/>
      <c r="H47" s="336"/>
      <c r="I47" s="336"/>
      <c r="J47" s="336"/>
      <c r="K47" s="336"/>
      <c r="L47" s="336"/>
      <c r="M47" s="336"/>
      <c r="N47" s="336"/>
      <c r="O47" s="336"/>
      <c r="P47" s="336"/>
      <c r="Q47" s="336"/>
      <c r="R47" s="336"/>
      <c r="S47" s="336"/>
      <c r="T47" s="11"/>
    </row>
    <row r="48" spans="2:20" ht="15" customHeight="1" x14ac:dyDescent="0.25">
      <c r="B48" s="21"/>
      <c r="C48" s="336"/>
      <c r="D48" s="336"/>
      <c r="E48" s="336"/>
      <c r="F48" s="336"/>
      <c r="G48" s="336"/>
      <c r="H48" s="336"/>
      <c r="I48" s="336"/>
      <c r="J48" s="336"/>
      <c r="K48" s="336"/>
      <c r="L48" s="336"/>
      <c r="M48" s="336"/>
      <c r="N48" s="336"/>
      <c r="O48" s="336"/>
      <c r="P48" s="336"/>
      <c r="Q48" s="336"/>
      <c r="R48" s="336"/>
      <c r="S48" s="336"/>
      <c r="T48" s="11"/>
    </row>
    <row r="49" spans="2:20" ht="15" customHeight="1" x14ac:dyDescent="0.25">
      <c r="B49" s="21"/>
      <c r="C49" s="7"/>
      <c r="D49" s="7"/>
      <c r="E49" s="7"/>
      <c r="F49" s="7"/>
      <c r="G49" s="7"/>
      <c r="H49" s="7"/>
      <c r="I49" s="7"/>
      <c r="J49" s="7"/>
      <c r="L49" s="7"/>
      <c r="M49" s="8"/>
      <c r="N49" s="7"/>
      <c r="O49" s="7"/>
      <c r="P49" s="7"/>
      <c r="Q49" s="7"/>
      <c r="R49" s="7"/>
      <c r="S49" s="7"/>
      <c r="T49" s="11"/>
    </row>
    <row r="50" spans="2:20" ht="15" customHeight="1" x14ac:dyDescent="0.25">
      <c r="B50" s="21"/>
      <c r="C50" s="1" t="s">
        <v>28</v>
      </c>
      <c r="D50" s="7"/>
      <c r="E50" s="7"/>
      <c r="F50" s="7"/>
      <c r="G50" s="7"/>
      <c r="H50" s="7"/>
      <c r="I50" s="7"/>
      <c r="J50" s="7"/>
      <c r="L50" s="7"/>
      <c r="M50" s="8"/>
      <c r="N50" s="7"/>
      <c r="O50" s="7"/>
      <c r="P50" s="7"/>
      <c r="Q50" s="7"/>
      <c r="R50" s="7"/>
      <c r="S50" s="7"/>
      <c r="T50" s="11"/>
    </row>
    <row r="51" spans="2:20" ht="15" customHeight="1" x14ac:dyDescent="0.25">
      <c r="B51" s="21"/>
      <c r="C51" s="7"/>
      <c r="D51" s="7"/>
      <c r="E51" s="7"/>
      <c r="F51" s="7"/>
      <c r="G51" s="7"/>
      <c r="H51" s="7"/>
      <c r="I51" s="7"/>
      <c r="J51" s="7"/>
      <c r="L51" s="7"/>
      <c r="M51" s="8"/>
      <c r="N51" s="7"/>
      <c r="O51" s="7"/>
      <c r="P51" s="7"/>
      <c r="Q51" s="7"/>
      <c r="R51" s="7"/>
      <c r="S51" s="7"/>
      <c r="T51" s="11"/>
    </row>
    <row r="52" spans="2:20" ht="15" customHeight="1" x14ac:dyDescent="0.25">
      <c r="B52" s="21"/>
      <c r="C52" s="57"/>
      <c r="D52" s="7"/>
      <c r="E52" s="7"/>
      <c r="F52" s="7"/>
      <c r="G52" s="7"/>
      <c r="H52" s="7"/>
      <c r="I52" s="7"/>
      <c r="J52" s="7"/>
      <c r="L52" s="7"/>
      <c r="M52" s="8"/>
      <c r="N52" s="7"/>
      <c r="O52" s="7"/>
      <c r="P52" s="7"/>
      <c r="Q52" s="7"/>
      <c r="R52" s="7"/>
      <c r="S52" s="7"/>
      <c r="T52" s="11"/>
    </row>
    <row r="53" spans="2:20" ht="15" customHeight="1" x14ac:dyDescent="0.25">
      <c r="B53" s="21"/>
      <c r="C53" s="59" t="s">
        <v>29</v>
      </c>
      <c r="D53" s="7"/>
      <c r="E53" s="7"/>
      <c r="F53" s="7"/>
      <c r="G53" s="7"/>
      <c r="H53" s="7"/>
      <c r="I53" s="7"/>
      <c r="J53" s="7"/>
      <c r="L53" s="7"/>
      <c r="M53" s="8"/>
      <c r="N53" s="7"/>
      <c r="O53" s="7"/>
      <c r="P53" s="7"/>
      <c r="Q53" s="7"/>
      <c r="R53" s="7"/>
      <c r="S53" s="7"/>
      <c r="T53" s="11"/>
    </row>
    <row r="54" spans="2:20" ht="15" customHeight="1" x14ac:dyDescent="0.25">
      <c r="B54" s="21"/>
      <c r="C54" s="57"/>
      <c r="D54" s="7"/>
      <c r="E54" s="7"/>
      <c r="F54" s="7"/>
      <c r="G54" s="7"/>
      <c r="H54" s="7"/>
      <c r="I54" s="7"/>
      <c r="J54" s="7"/>
      <c r="L54" s="7"/>
      <c r="M54" s="8"/>
      <c r="N54" s="7"/>
      <c r="O54" s="7"/>
      <c r="P54" s="7"/>
      <c r="Q54" s="7"/>
      <c r="R54" s="7"/>
      <c r="S54" s="7"/>
      <c r="T54" s="11"/>
    </row>
    <row r="55" spans="2:20" ht="15" customHeight="1" x14ac:dyDescent="0.25">
      <c r="B55" s="21"/>
      <c r="C55" s="335" t="s">
        <v>204</v>
      </c>
      <c r="D55" s="336"/>
      <c r="E55" s="336"/>
      <c r="F55" s="336"/>
      <c r="G55" s="336"/>
      <c r="H55" s="336"/>
      <c r="I55" s="336"/>
      <c r="J55" s="336"/>
      <c r="K55" s="336"/>
      <c r="L55" s="336"/>
      <c r="M55" s="336"/>
      <c r="N55" s="336"/>
      <c r="O55" s="336"/>
      <c r="P55" s="336"/>
      <c r="Q55" s="336"/>
      <c r="R55" s="336"/>
      <c r="S55" s="336"/>
      <c r="T55" s="11"/>
    </row>
    <row r="56" spans="2:20" ht="15" customHeight="1" x14ac:dyDescent="0.25">
      <c r="B56" s="21"/>
      <c r="C56" s="7"/>
      <c r="D56" s="7"/>
      <c r="E56" s="7"/>
      <c r="F56" s="7"/>
      <c r="G56" s="7"/>
      <c r="H56" s="7"/>
      <c r="I56" s="7"/>
      <c r="J56" s="7"/>
      <c r="L56" s="7"/>
      <c r="M56" s="8"/>
      <c r="N56" s="7"/>
      <c r="O56" s="7"/>
      <c r="P56" s="7"/>
      <c r="Q56" s="7"/>
      <c r="R56" s="7"/>
      <c r="S56" s="7"/>
      <c r="T56" s="11"/>
    </row>
    <row r="57" spans="2:20" ht="15" customHeight="1" x14ac:dyDescent="0.25">
      <c r="B57" s="21"/>
      <c r="C57" s="335" t="s">
        <v>30</v>
      </c>
      <c r="D57" s="336"/>
      <c r="E57" s="336"/>
      <c r="F57" s="336"/>
      <c r="G57" s="336"/>
      <c r="H57" s="336"/>
      <c r="I57" s="336"/>
      <c r="J57" s="336"/>
      <c r="K57" s="336"/>
      <c r="L57" s="336"/>
      <c r="M57" s="336"/>
      <c r="N57" s="336"/>
      <c r="O57" s="336"/>
      <c r="P57" s="336"/>
      <c r="Q57" s="336"/>
      <c r="R57" s="336"/>
      <c r="S57" s="336"/>
      <c r="T57" s="11"/>
    </row>
    <row r="58" spans="2:20" ht="15" customHeight="1" x14ac:dyDescent="0.25">
      <c r="B58" s="21"/>
      <c r="C58" s="336"/>
      <c r="D58" s="336"/>
      <c r="E58" s="336"/>
      <c r="F58" s="336"/>
      <c r="G58" s="336"/>
      <c r="H58" s="336"/>
      <c r="I58" s="336"/>
      <c r="J58" s="336"/>
      <c r="K58" s="336"/>
      <c r="L58" s="336"/>
      <c r="M58" s="336"/>
      <c r="N58" s="336"/>
      <c r="O58" s="336"/>
      <c r="P58" s="336"/>
      <c r="Q58" s="336"/>
      <c r="R58" s="336"/>
      <c r="S58" s="336"/>
      <c r="T58" s="11"/>
    </row>
    <row r="59" spans="2:20" ht="15" customHeight="1" x14ac:dyDescent="0.25">
      <c r="B59" s="21"/>
      <c r="C59" s="7"/>
      <c r="D59" s="7"/>
      <c r="E59" s="7"/>
      <c r="F59" s="7"/>
      <c r="G59" s="7"/>
      <c r="H59" s="7"/>
      <c r="I59" s="7"/>
      <c r="J59" s="7"/>
      <c r="L59" s="7"/>
      <c r="M59" s="8"/>
      <c r="N59" s="7"/>
      <c r="O59" s="7"/>
      <c r="P59" s="7"/>
      <c r="Q59" s="7"/>
      <c r="R59" s="7"/>
      <c r="S59" s="7"/>
      <c r="T59" s="11"/>
    </row>
    <row r="60" spans="2:20" ht="15" customHeight="1" x14ac:dyDescent="0.25">
      <c r="B60" s="21"/>
      <c r="C60" s="7" t="s">
        <v>205</v>
      </c>
      <c r="D60" s="7"/>
      <c r="E60" s="7"/>
      <c r="F60" s="7"/>
      <c r="G60" s="7"/>
      <c r="H60" s="7"/>
      <c r="I60" s="7"/>
      <c r="J60" s="7"/>
      <c r="L60" s="7"/>
      <c r="M60" s="8"/>
      <c r="N60" s="7"/>
      <c r="O60" s="7"/>
      <c r="P60" s="7"/>
      <c r="Q60" s="7"/>
      <c r="R60" s="7"/>
      <c r="S60" s="7"/>
      <c r="T60" s="11"/>
    </row>
    <row r="61" spans="2:20" ht="15" customHeight="1" x14ac:dyDescent="0.25">
      <c r="B61" s="21"/>
      <c r="C61" s="7"/>
      <c r="D61" s="7"/>
      <c r="E61" s="7"/>
      <c r="F61" s="7"/>
      <c r="G61" s="7"/>
      <c r="H61" s="7"/>
      <c r="I61" s="7"/>
      <c r="J61" s="7"/>
      <c r="L61" s="7"/>
      <c r="M61" s="8"/>
      <c r="N61" s="7"/>
      <c r="O61" s="7"/>
      <c r="P61" s="7"/>
      <c r="Q61" s="7"/>
      <c r="R61" s="7"/>
      <c r="S61" s="7"/>
      <c r="T61" s="11"/>
    </row>
    <row r="62" spans="2:20" ht="15" customHeight="1" x14ac:dyDescent="0.25">
      <c r="B62" s="21"/>
      <c r="C62" s="335" t="s">
        <v>206</v>
      </c>
      <c r="D62" s="336"/>
      <c r="E62" s="336"/>
      <c r="F62" s="336"/>
      <c r="G62" s="336"/>
      <c r="H62" s="336"/>
      <c r="I62" s="336"/>
      <c r="J62" s="336"/>
      <c r="K62" s="336"/>
      <c r="L62" s="336"/>
      <c r="M62" s="336"/>
      <c r="N62" s="336"/>
      <c r="O62" s="336"/>
      <c r="P62" s="336"/>
      <c r="Q62" s="336"/>
      <c r="R62" s="336"/>
      <c r="S62" s="336"/>
      <c r="T62" s="11"/>
    </row>
    <row r="63" spans="2:20" ht="15" customHeight="1" x14ac:dyDescent="0.25">
      <c r="B63" s="21"/>
      <c r="C63" s="336"/>
      <c r="D63" s="336"/>
      <c r="E63" s="336"/>
      <c r="F63" s="336"/>
      <c r="G63" s="336"/>
      <c r="H63" s="336"/>
      <c r="I63" s="336"/>
      <c r="J63" s="336"/>
      <c r="K63" s="336"/>
      <c r="L63" s="336"/>
      <c r="M63" s="336"/>
      <c r="N63" s="336"/>
      <c r="O63" s="336"/>
      <c r="P63" s="336"/>
      <c r="Q63" s="336"/>
      <c r="R63" s="336"/>
      <c r="S63" s="336"/>
      <c r="T63" s="11"/>
    </row>
    <row r="64" spans="2:20" ht="15" customHeight="1" x14ac:dyDescent="0.25">
      <c r="B64" s="21"/>
      <c r="C64" s="7"/>
      <c r="D64" s="7"/>
      <c r="E64" s="7"/>
      <c r="F64" s="7"/>
      <c r="G64" s="7"/>
      <c r="H64" s="7"/>
      <c r="I64" s="7"/>
      <c r="J64" s="7"/>
      <c r="L64" s="7"/>
      <c r="M64" s="8"/>
      <c r="N64" s="7"/>
      <c r="O64" s="7"/>
      <c r="P64" s="7"/>
      <c r="Q64" s="7"/>
      <c r="R64" s="7"/>
      <c r="S64" s="7"/>
      <c r="T64" s="11"/>
    </row>
    <row r="65" spans="2:20" ht="15" customHeight="1" x14ac:dyDescent="0.25">
      <c r="B65" s="21"/>
      <c r="C65" s="335" t="s">
        <v>207</v>
      </c>
      <c r="D65" s="336"/>
      <c r="E65" s="336"/>
      <c r="F65" s="336"/>
      <c r="G65" s="336"/>
      <c r="H65" s="336"/>
      <c r="I65" s="336"/>
      <c r="J65" s="336"/>
      <c r="K65" s="336"/>
      <c r="L65" s="336"/>
      <c r="M65" s="336"/>
      <c r="N65" s="336"/>
      <c r="O65" s="336"/>
      <c r="P65" s="336"/>
      <c r="Q65" s="336"/>
      <c r="R65" s="336"/>
      <c r="S65" s="336"/>
      <c r="T65" s="11"/>
    </row>
    <row r="66" spans="2:20" ht="15" customHeight="1" x14ac:dyDescent="0.25">
      <c r="B66" s="21"/>
      <c r="C66" s="336"/>
      <c r="D66" s="336"/>
      <c r="E66" s="336"/>
      <c r="F66" s="336"/>
      <c r="G66" s="336"/>
      <c r="H66" s="336"/>
      <c r="I66" s="336"/>
      <c r="J66" s="336"/>
      <c r="K66" s="336"/>
      <c r="L66" s="336"/>
      <c r="M66" s="336"/>
      <c r="N66" s="336"/>
      <c r="O66" s="336"/>
      <c r="P66" s="336"/>
      <c r="Q66" s="336"/>
      <c r="R66" s="336"/>
      <c r="S66" s="336"/>
      <c r="T66" s="11"/>
    </row>
    <row r="67" spans="2:20" ht="15" customHeight="1" x14ac:dyDescent="0.25">
      <c r="B67" s="21"/>
      <c r="C67" s="194"/>
      <c r="D67" s="194"/>
      <c r="E67" s="194"/>
      <c r="F67" s="194"/>
      <c r="G67" s="194"/>
      <c r="H67" s="194"/>
      <c r="I67" s="194"/>
      <c r="J67" s="194"/>
      <c r="K67" s="194"/>
      <c r="L67" s="194"/>
      <c r="M67" s="194"/>
      <c r="N67" s="194"/>
      <c r="O67" s="194"/>
      <c r="P67" s="194"/>
      <c r="Q67" s="194"/>
      <c r="R67" s="194"/>
      <c r="S67" s="194"/>
      <c r="T67" s="11"/>
    </row>
    <row r="68" spans="2:20" ht="15" customHeight="1" x14ac:dyDescent="0.25">
      <c r="B68" s="21"/>
      <c r="C68" s="57"/>
      <c r="D68" s="7"/>
      <c r="E68" s="7"/>
      <c r="F68" s="7"/>
      <c r="G68" s="7"/>
      <c r="H68" s="7"/>
      <c r="I68" s="7"/>
      <c r="J68" s="7"/>
      <c r="L68" s="7"/>
      <c r="M68" s="8"/>
      <c r="N68" s="7"/>
      <c r="O68" s="7"/>
      <c r="P68" s="7"/>
      <c r="Q68" s="7"/>
      <c r="R68" s="7"/>
      <c r="S68" s="7"/>
      <c r="T68" s="11"/>
    </row>
    <row r="69" spans="2:20" ht="15" customHeight="1" x14ac:dyDescent="0.25">
      <c r="B69" s="21"/>
      <c r="C69" s="59" t="s">
        <v>208</v>
      </c>
      <c r="D69" s="7"/>
      <c r="E69" s="7"/>
      <c r="F69" s="7"/>
      <c r="G69" s="7"/>
      <c r="H69" s="7"/>
      <c r="I69" s="7"/>
      <c r="J69" s="7"/>
      <c r="L69" s="7"/>
      <c r="M69" s="8"/>
      <c r="N69" s="7"/>
      <c r="O69" s="7"/>
      <c r="P69" s="7"/>
      <c r="Q69" s="7"/>
      <c r="R69" s="7"/>
      <c r="S69" s="7"/>
      <c r="T69" s="11"/>
    </row>
    <row r="70" spans="2:20" ht="15.75" customHeight="1" x14ac:dyDescent="0.25">
      <c r="B70" s="21"/>
      <c r="C70" s="57"/>
      <c r="D70" s="7"/>
      <c r="E70" s="7"/>
      <c r="F70" s="7"/>
      <c r="G70" s="7"/>
      <c r="H70" s="7"/>
      <c r="I70" s="7"/>
      <c r="J70" s="7"/>
      <c r="L70" s="7"/>
      <c r="M70" s="8"/>
      <c r="N70" s="7"/>
      <c r="O70" s="7"/>
      <c r="P70" s="7"/>
      <c r="Q70" s="7"/>
      <c r="R70" s="7"/>
      <c r="S70" s="7"/>
      <c r="T70" s="11"/>
    </row>
    <row r="71" spans="2:20" ht="15" customHeight="1" x14ac:dyDescent="0.25">
      <c r="B71" s="21"/>
      <c r="C71" s="7" t="s">
        <v>35</v>
      </c>
      <c r="D71" s="7"/>
      <c r="E71" s="7"/>
      <c r="F71" s="7"/>
      <c r="G71" s="7"/>
      <c r="H71" s="7"/>
      <c r="I71" s="7"/>
      <c r="J71" s="7"/>
      <c r="L71" s="7"/>
      <c r="M71" s="8"/>
      <c r="N71" s="7"/>
      <c r="O71" s="7"/>
      <c r="P71" s="7"/>
      <c r="Q71" s="7"/>
      <c r="R71" s="7"/>
      <c r="S71" s="7"/>
      <c r="T71" s="11"/>
    </row>
    <row r="72" spans="2:20" ht="15" customHeight="1" x14ac:dyDescent="0.25">
      <c r="B72" s="21"/>
      <c r="C72" s="7"/>
      <c r="D72" s="7"/>
      <c r="E72" s="7"/>
      <c r="F72" s="7"/>
      <c r="G72" s="7"/>
      <c r="H72" s="7"/>
      <c r="I72" s="7"/>
      <c r="J72" s="7"/>
      <c r="L72" s="7"/>
      <c r="M72" s="8"/>
      <c r="N72" s="7"/>
      <c r="O72" s="7"/>
      <c r="P72" s="7"/>
      <c r="Q72" s="7"/>
      <c r="R72" s="7"/>
      <c r="S72" s="7"/>
      <c r="T72" s="11"/>
    </row>
    <row r="73" spans="2:20" ht="15" customHeight="1" x14ac:dyDescent="0.25">
      <c r="B73" s="21"/>
      <c r="C73" s="7" t="s">
        <v>38</v>
      </c>
      <c r="D73" s="7"/>
      <c r="E73" s="7"/>
      <c r="F73" s="7"/>
      <c r="G73" s="7"/>
      <c r="H73" s="7"/>
      <c r="I73" s="7"/>
      <c r="J73" s="7"/>
      <c r="L73" s="7"/>
      <c r="M73" s="8"/>
      <c r="N73" s="7"/>
      <c r="O73" s="7"/>
      <c r="P73" s="7"/>
      <c r="Q73" s="7"/>
      <c r="R73" s="7"/>
      <c r="S73" s="7"/>
      <c r="T73" s="11"/>
    </row>
    <row r="74" spans="2:20" ht="15" customHeight="1" x14ac:dyDescent="0.25">
      <c r="B74" s="21"/>
      <c r="C74" s="7"/>
      <c r="D74" s="7"/>
      <c r="E74" s="7"/>
      <c r="F74" s="7"/>
      <c r="G74" s="7"/>
      <c r="H74" s="7"/>
      <c r="I74" s="7"/>
      <c r="J74" s="7"/>
      <c r="L74" s="7"/>
      <c r="M74" s="8"/>
      <c r="N74" s="7"/>
      <c r="O74" s="7"/>
      <c r="P74" s="7"/>
      <c r="Q74" s="7"/>
      <c r="R74" s="7"/>
      <c r="S74" s="7"/>
      <c r="T74" s="11"/>
    </row>
    <row r="75" spans="2:20" ht="15" customHeight="1" x14ac:dyDescent="0.25">
      <c r="B75" s="21"/>
      <c r="C75" s="7" t="s">
        <v>39</v>
      </c>
      <c r="D75" s="7"/>
      <c r="E75" s="7"/>
      <c r="F75" s="7"/>
      <c r="G75" s="7"/>
      <c r="H75" s="7"/>
      <c r="I75" s="7"/>
      <c r="J75" s="7"/>
      <c r="L75" s="7"/>
      <c r="M75" s="8"/>
      <c r="N75" s="7"/>
      <c r="O75" s="7"/>
      <c r="P75" s="7"/>
      <c r="Q75" s="7"/>
      <c r="R75" s="7"/>
      <c r="S75" s="7"/>
      <c r="T75" s="11"/>
    </row>
    <row r="76" spans="2:20" ht="15" customHeight="1" x14ac:dyDescent="0.25">
      <c r="B76" s="21"/>
      <c r="C76" s="7"/>
      <c r="D76" s="7"/>
      <c r="E76" s="7"/>
      <c r="F76" s="7"/>
      <c r="G76" s="7"/>
      <c r="H76" s="7"/>
      <c r="I76" s="7"/>
      <c r="J76" s="7"/>
      <c r="L76" s="7"/>
      <c r="M76" s="8"/>
      <c r="N76" s="7"/>
      <c r="O76" s="7"/>
      <c r="P76" s="7"/>
      <c r="Q76" s="7"/>
      <c r="R76" s="7"/>
      <c r="S76" s="7"/>
      <c r="T76" s="11"/>
    </row>
    <row r="77" spans="2:20" ht="15" customHeight="1" x14ac:dyDescent="0.2">
      <c r="B77" s="21"/>
      <c r="C77" s="61" t="s">
        <v>13</v>
      </c>
      <c r="D77" s="7" t="s">
        <v>36</v>
      </c>
      <c r="E77" s="7"/>
      <c r="F77" s="7"/>
      <c r="G77" s="7"/>
      <c r="H77" s="7"/>
      <c r="I77" s="7"/>
      <c r="J77" s="7"/>
      <c r="L77" s="7"/>
      <c r="M77" s="8"/>
      <c r="N77" s="7"/>
      <c r="O77" s="7"/>
      <c r="P77" s="7"/>
      <c r="Q77" s="7"/>
      <c r="R77" s="7"/>
      <c r="S77" s="7"/>
      <c r="T77" s="11"/>
    </row>
    <row r="78" spans="2:20" ht="15" customHeight="1" x14ac:dyDescent="0.2">
      <c r="B78" s="21"/>
      <c r="C78" s="61" t="s">
        <v>13</v>
      </c>
      <c r="D78" s="7" t="s">
        <v>37</v>
      </c>
      <c r="E78" s="7"/>
      <c r="F78" s="7"/>
      <c r="G78" s="7"/>
      <c r="H78" s="7"/>
      <c r="I78" s="7"/>
      <c r="J78" s="7"/>
      <c r="L78" s="7"/>
      <c r="M78" s="8"/>
      <c r="N78" s="7"/>
      <c r="O78" s="7"/>
      <c r="P78" s="7"/>
      <c r="Q78" s="7"/>
      <c r="R78" s="7"/>
      <c r="S78" s="7"/>
      <c r="T78" s="11"/>
    </row>
    <row r="79" spans="2:20" ht="15" customHeight="1" x14ac:dyDescent="0.2">
      <c r="B79" s="21"/>
      <c r="C79" s="61" t="s">
        <v>13</v>
      </c>
      <c r="D79" s="7" t="s">
        <v>209</v>
      </c>
      <c r="E79" s="7"/>
      <c r="F79" s="7"/>
      <c r="G79" s="7"/>
      <c r="H79" s="7"/>
      <c r="I79" s="7"/>
      <c r="J79" s="7"/>
      <c r="L79" s="7"/>
      <c r="M79" s="8"/>
      <c r="N79" s="7"/>
      <c r="O79" s="7"/>
      <c r="P79" s="7"/>
      <c r="Q79" s="7"/>
      <c r="R79" s="7"/>
      <c r="S79" s="7"/>
      <c r="T79" s="11"/>
    </row>
    <row r="80" spans="2:20" ht="15" customHeight="1" x14ac:dyDescent="0.2">
      <c r="B80" s="21"/>
      <c r="C80" s="61" t="s">
        <v>13</v>
      </c>
      <c r="D80" s="7" t="s">
        <v>210</v>
      </c>
      <c r="E80" s="7"/>
      <c r="F80" s="7"/>
      <c r="G80" s="7"/>
      <c r="H80" s="7"/>
      <c r="I80" s="7"/>
      <c r="J80" s="7"/>
      <c r="L80" s="7"/>
      <c r="M80" s="8"/>
      <c r="N80" s="7"/>
      <c r="O80" s="7"/>
      <c r="P80" s="7"/>
      <c r="Q80" s="7"/>
      <c r="R80" s="7"/>
      <c r="S80" s="7"/>
      <c r="T80" s="11"/>
    </row>
    <row r="81" spans="2:20" ht="15" customHeight="1" x14ac:dyDescent="0.25">
      <c r="B81" s="21"/>
      <c r="C81" s="57"/>
      <c r="D81" s="7"/>
      <c r="E81" s="7"/>
      <c r="F81" s="7"/>
      <c r="G81" s="7"/>
      <c r="H81" s="7"/>
      <c r="I81" s="7"/>
      <c r="J81" s="7"/>
      <c r="L81" s="7"/>
      <c r="M81" s="8"/>
      <c r="N81" s="7"/>
      <c r="O81" s="7"/>
      <c r="P81" s="7"/>
      <c r="Q81" s="7"/>
      <c r="R81" s="7"/>
      <c r="S81" s="7"/>
      <c r="T81" s="11"/>
    </row>
    <row r="82" spans="2:20" ht="15" customHeight="1" x14ac:dyDescent="0.25">
      <c r="B82" s="21"/>
      <c r="C82" s="7" t="s">
        <v>237</v>
      </c>
      <c r="D82" s="7"/>
      <c r="E82" s="7"/>
      <c r="F82" s="7"/>
      <c r="G82" s="7"/>
      <c r="H82" s="7"/>
      <c r="I82" s="7"/>
      <c r="J82" s="7"/>
      <c r="L82" s="7"/>
      <c r="M82" s="8"/>
      <c r="N82" s="7"/>
      <c r="O82" s="7"/>
      <c r="P82" s="7"/>
      <c r="Q82" s="7"/>
      <c r="R82" s="7"/>
      <c r="S82" s="7"/>
      <c r="T82" s="11"/>
    </row>
    <row r="83" spans="2:20" ht="15" customHeight="1" x14ac:dyDescent="0.25">
      <c r="B83" s="21"/>
      <c r="C83" s="7"/>
      <c r="D83" s="7"/>
      <c r="E83" s="7"/>
      <c r="F83" s="7"/>
      <c r="G83" s="7"/>
      <c r="H83" s="7"/>
      <c r="I83" s="7"/>
      <c r="J83" s="7"/>
      <c r="L83" s="7"/>
      <c r="M83" s="8"/>
      <c r="N83" s="7"/>
      <c r="O83" s="7"/>
      <c r="P83" s="7"/>
      <c r="Q83" s="7"/>
      <c r="R83" s="7"/>
      <c r="S83" s="7"/>
      <c r="T83" s="11"/>
    </row>
    <row r="84" spans="2:20" ht="15" customHeight="1" x14ac:dyDescent="0.2">
      <c r="B84" s="21"/>
      <c r="C84" s="61" t="s">
        <v>13</v>
      </c>
      <c r="D84" s="7" t="s">
        <v>211</v>
      </c>
      <c r="E84" s="7"/>
      <c r="F84" s="7"/>
      <c r="G84" s="7"/>
      <c r="H84" s="7"/>
      <c r="I84" s="7"/>
      <c r="J84" s="7"/>
      <c r="L84" s="7"/>
      <c r="M84" s="8"/>
      <c r="N84" s="7"/>
      <c r="O84" s="7"/>
      <c r="P84" s="7"/>
      <c r="Q84" s="7"/>
      <c r="R84" s="7"/>
      <c r="S84" s="7"/>
      <c r="T84" s="11"/>
    </row>
    <row r="85" spans="2:20" ht="15" customHeight="1" x14ac:dyDescent="0.2">
      <c r="B85" s="21"/>
      <c r="C85" s="61" t="s">
        <v>13</v>
      </c>
      <c r="D85" s="7" t="s">
        <v>212</v>
      </c>
      <c r="E85" s="7"/>
      <c r="F85" s="7"/>
      <c r="G85" s="7"/>
      <c r="H85" s="7"/>
      <c r="I85" s="7"/>
      <c r="J85" s="7"/>
      <c r="L85" s="7"/>
      <c r="M85" s="8"/>
      <c r="N85" s="7"/>
      <c r="O85" s="7"/>
      <c r="P85" s="7"/>
      <c r="Q85" s="7"/>
      <c r="R85" s="7"/>
      <c r="S85" s="7"/>
      <c r="T85" s="11"/>
    </row>
    <row r="86" spans="2:20" ht="15" customHeight="1" x14ac:dyDescent="0.2">
      <c r="B86" s="21"/>
      <c r="C86" s="61" t="s">
        <v>13</v>
      </c>
      <c r="D86" s="7" t="s">
        <v>213</v>
      </c>
      <c r="E86" s="7"/>
      <c r="F86" s="7"/>
      <c r="G86" s="7"/>
      <c r="H86" s="7"/>
      <c r="I86" s="7"/>
      <c r="J86" s="7"/>
      <c r="L86" s="7"/>
      <c r="M86" s="8"/>
      <c r="N86" s="7"/>
      <c r="O86" s="7"/>
      <c r="P86" s="7"/>
      <c r="Q86" s="7"/>
      <c r="R86" s="7"/>
      <c r="S86" s="7"/>
      <c r="T86" s="11"/>
    </row>
    <row r="87" spans="2:20" ht="15" customHeight="1" x14ac:dyDescent="0.25">
      <c r="B87" s="21"/>
      <c r="C87" s="7"/>
      <c r="D87" s="7"/>
      <c r="E87" s="7"/>
      <c r="F87" s="7"/>
      <c r="G87" s="7"/>
      <c r="H87" s="7"/>
      <c r="I87" s="7"/>
      <c r="J87" s="7"/>
      <c r="L87" s="7"/>
      <c r="M87" s="8"/>
      <c r="N87" s="7"/>
      <c r="O87" s="7"/>
      <c r="P87" s="7"/>
      <c r="Q87" s="7"/>
      <c r="R87" s="7"/>
      <c r="S87" s="7"/>
      <c r="T87" s="11"/>
    </row>
    <row r="88" spans="2:20" ht="15" customHeight="1" x14ac:dyDescent="0.25">
      <c r="B88" s="21"/>
      <c r="C88" s="335" t="s">
        <v>40</v>
      </c>
      <c r="D88" s="339"/>
      <c r="E88" s="339"/>
      <c r="F88" s="339"/>
      <c r="G88" s="339"/>
      <c r="H88" s="339"/>
      <c r="I88" s="339"/>
      <c r="J88" s="339"/>
      <c r="K88" s="339"/>
      <c r="L88" s="339"/>
      <c r="M88" s="339"/>
      <c r="N88" s="339"/>
      <c r="O88" s="339"/>
      <c r="P88" s="339"/>
      <c r="Q88" s="339"/>
      <c r="R88" s="339"/>
      <c r="S88" s="339"/>
      <c r="T88" s="11"/>
    </row>
    <row r="89" spans="2:20" ht="15" customHeight="1" x14ac:dyDescent="0.25">
      <c r="B89" s="21"/>
      <c r="C89" s="339"/>
      <c r="D89" s="339"/>
      <c r="E89" s="339"/>
      <c r="F89" s="339"/>
      <c r="G89" s="339"/>
      <c r="H89" s="339"/>
      <c r="I89" s="339"/>
      <c r="J89" s="339"/>
      <c r="K89" s="339"/>
      <c r="L89" s="339"/>
      <c r="M89" s="339"/>
      <c r="N89" s="339"/>
      <c r="O89" s="339"/>
      <c r="P89" s="339"/>
      <c r="Q89" s="339"/>
      <c r="R89" s="339"/>
      <c r="S89" s="339"/>
      <c r="T89" s="11"/>
    </row>
    <row r="90" spans="2:20" ht="15" customHeight="1" x14ac:dyDescent="0.25">
      <c r="B90" s="21"/>
      <c r="C90" s="16"/>
      <c r="D90" s="7"/>
      <c r="E90" s="7"/>
      <c r="F90" s="7"/>
      <c r="G90" s="7"/>
      <c r="H90" s="7"/>
      <c r="I90" s="7"/>
      <c r="J90" s="7"/>
      <c r="L90" s="7"/>
      <c r="M90" s="8"/>
      <c r="N90" s="7"/>
      <c r="O90" s="7"/>
      <c r="P90" s="7"/>
      <c r="Q90" s="7"/>
      <c r="R90" s="7"/>
      <c r="S90" s="7"/>
      <c r="T90" s="11"/>
    </row>
    <row r="91" spans="2:20" ht="15" customHeight="1" thickBot="1" x14ac:dyDescent="0.3">
      <c r="B91" s="23"/>
      <c r="C91" s="12"/>
      <c r="D91" s="12"/>
      <c r="E91" s="12"/>
      <c r="F91" s="12"/>
      <c r="G91" s="12"/>
      <c r="H91" s="12"/>
      <c r="I91" s="12"/>
      <c r="J91" s="12"/>
      <c r="K91" s="13"/>
      <c r="L91" s="12"/>
      <c r="M91" s="14"/>
      <c r="N91" s="12"/>
      <c r="O91" s="12"/>
      <c r="P91" s="12"/>
      <c r="Q91" s="12"/>
      <c r="R91" s="12"/>
      <c r="S91" s="12"/>
      <c r="T91" s="15"/>
    </row>
    <row r="92" spans="2:20" x14ac:dyDescent="0.25"/>
    <row r="93" spans="2:20" x14ac:dyDescent="0.25"/>
    <row r="94" spans="2:20" x14ac:dyDescent="0.25"/>
    <row r="95" spans="2:20" x14ac:dyDescent="0.25"/>
    <row r="96" spans="2:20" x14ac:dyDescent="0.25"/>
    <row r="97" spans="11:12" x14ac:dyDescent="0.25"/>
    <row r="98" spans="11:12" x14ac:dyDescent="0.25"/>
    <row r="99" spans="11:12" ht="18" x14ac:dyDescent="0.25">
      <c r="K99" s="329" t="s">
        <v>32</v>
      </c>
      <c r="L99" s="329"/>
    </row>
    <row r="100" spans="11:12" hidden="1" x14ac:dyDescent="0.25"/>
  </sheetData>
  <mergeCells count="13">
    <mergeCell ref="K99:L99"/>
    <mergeCell ref="C3:S3"/>
    <mergeCell ref="C5:S5"/>
    <mergeCell ref="C7:S10"/>
    <mergeCell ref="C12:S13"/>
    <mergeCell ref="C38:S39"/>
    <mergeCell ref="C43:S45"/>
    <mergeCell ref="C47:S48"/>
    <mergeCell ref="C55:S55"/>
    <mergeCell ref="C57:S58"/>
    <mergeCell ref="C62:S63"/>
    <mergeCell ref="C65:S66"/>
    <mergeCell ref="C88:S89"/>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0"/>
  <sheetViews>
    <sheetView showGridLines="0" showZeros="0" zoomScale="70" zoomScaleNormal="70" zoomScalePageLayoutView="60" workbookViewId="0"/>
  </sheetViews>
  <sheetFormatPr baseColWidth="10" defaultColWidth="0" defaultRowHeight="14.25" zeroHeight="1" x14ac:dyDescent="0.25"/>
  <cols>
    <col min="1" max="2" width="1.42578125" style="1" customWidth="1"/>
    <col min="3" max="3" width="23.7109375" style="1" customWidth="1"/>
    <col min="4" max="4" width="21.28515625" style="1" customWidth="1"/>
    <col min="5" max="5" width="28.42578125" style="1" customWidth="1"/>
    <col min="6" max="6" width="20.7109375" style="1" customWidth="1"/>
    <col min="7" max="7" width="89.28515625" style="1" customWidth="1"/>
    <col min="8" max="8" width="14.85546875" style="1" customWidth="1"/>
    <col min="9" max="9" width="97.85546875" style="65" customWidth="1"/>
    <col min="10" max="10" width="1.140625" style="1" customWidth="1"/>
    <col min="11" max="11" width="2.42578125" style="1" customWidth="1"/>
    <col min="12" max="18" width="0" style="1" hidden="1" customWidth="1"/>
    <col min="19" max="16384" width="11.42578125" style="1" hidden="1"/>
  </cols>
  <sheetData>
    <row r="1" spans="2:12" ht="6" customHeight="1" thickBot="1" x14ac:dyDescent="0.3">
      <c r="C1" s="2"/>
      <c r="G1" s="1" t="s">
        <v>5</v>
      </c>
    </row>
    <row r="2" spans="2:12" ht="91.5" customHeight="1" x14ac:dyDescent="0.25">
      <c r="B2" s="17"/>
      <c r="C2" s="18"/>
      <c r="D2" s="9"/>
      <c r="E2" s="9"/>
      <c r="F2" s="9"/>
      <c r="G2" s="9"/>
      <c r="H2" s="9"/>
      <c r="I2" s="66"/>
      <c r="J2" s="10"/>
    </row>
    <row r="3" spans="2:12" ht="33" customHeight="1" x14ac:dyDescent="0.25">
      <c r="B3" s="21"/>
      <c r="C3" s="330" t="s">
        <v>234</v>
      </c>
      <c r="D3" s="331"/>
      <c r="E3" s="331"/>
      <c r="F3" s="331"/>
      <c r="G3" s="331"/>
      <c r="H3" s="331"/>
      <c r="I3" s="331"/>
      <c r="J3" s="22"/>
      <c r="K3" s="5"/>
      <c r="L3" s="5"/>
    </row>
    <row r="4" spans="2:12" ht="9" customHeight="1" thickBot="1" x14ac:dyDescent="0.3">
      <c r="B4" s="21"/>
      <c r="C4" s="16"/>
      <c r="D4" s="7"/>
      <c r="E4" s="7"/>
      <c r="F4" s="7"/>
      <c r="G4" s="7"/>
      <c r="H4" s="7"/>
      <c r="I4" s="67"/>
      <c r="J4" s="11"/>
    </row>
    <row r="5" spans="2:12" ht="27.75" customHeight="1" x14ac:dyDescent="0.25">
      <c r="B5" s="21"/>
      <c r="C5" s="376" t="s">
        <v>6</v>
      </c>
      <c r="D5" s="377"/>
      <c r="E5" s="377"/>
      <c r="F5" s="377"/>
      <c r="G5" s="380" t="s">
        <v>24</v>
      </c>
      <c r="H5" s="381"/>
      <c r="I5" s="382"/>
      <c r="J5" s="11"/>
    </row>
    <row r="6" spans="2:12" ht="28.5" customHeight="1" thickBot="1" x14ac:dyDescent="0.3">
      <c r="B6" s="21"/>
      <c r="C6" s="378" t="s">
        <v>316</v>
      </c>
      <c r="D6" s="379"/>
      <c r="E6" s="379"/>
      <c r="F6" s="379"/>
      <c r="G6" s="386">
        <f>((D10+D22+D33+D69)/4)</f>
        <v>61.899801587301582</v>
      </c>
      <c r="H6" s="387"/>
      <c r="I6" s="388"/>
      <c r="J6" s="11"/>
    </row>
    <row r="7" spans="2:12" ht="15" customHeight="1" thickBot="1" x14ac:dyDescent="0.3">
      <c r="B7" s="21"/>
      <c r="C7" s="16"/>
      <c r="D7" s="7"/>
      <c r="E7" s="7"/>
      <c r="F7" s="7"/>
      <c r="G7" s="7"/>
      <c r="H7" s="7"/>
      <c r="I7" s="67"/>
      <c r="J7" s="11"/>
    </row>
    <row r="8" spans="2:12" ht="26.25" customHeight="1" x14ac:dyDescent="0.25">
      <c r="B8" s="21"/>
      <c r="C8" s="383" t="s">
        <v>45</v>
      </c>
      <c r="D8" s="372" t="s">
        <v>23</v>
      </c>
      <c r="E8" s="372" t="s">
        <v>25</v>
      </c>
      <c r="F8" s="372" t="s">
        <v>23</v>
      </c>
      <c r="G8" s="372" t="s">
        <v>4</v>
      </c>
      <c r="H8" s="372" t="s">
        <v>10</v>
      </c>
      <c r="I8" s="374" t="s">
        <v>176</v>
      </c>
      <c r="J8" s="11"/>
      <c r="K8" s="6"/>
    </row>
    <row r="9" spans="2:12" ht="17.45" customHeight="1" thickBot="1" x14ac:dyDescent="0.3">
      <c r="B9" s="21"/>
      <c r="C9" s="384"/>
      <c r="D9" s="373"/>
      <c r="E9" s="385"/>
      <c r="F9" s="373"/>
      <c r="G9" s="373"/>
      <c r="H9" s="373"/>
      <c r="I9" s="375"/>
      <c r="J9" s="11"/>
      <c r="K9" s="6"/>
    </row>
    <row r="10" spans="2:12" ht="408.95" customHeight="1" x14ac:dyDescent="0.25">
      <c r="B10" s="21"/>
      <c r="C10" s="392" t="s">
        <v>44</v>
      </c>
      <c r="D10" s="402">
        <f>(((F10+F16+F17)/3)+F18)/2</f>
        <v>90.166666666666657</v>
      </c>
      <c r="E10" s="343" t="s">
        <v>53</v>
      </c>
      <c r="F10" s="345">
        <f>(H10+H11+H13+H14+H15)/5</f>
        <v>98</v>
      </c>
      <c r="G10" s="212" t="s">
        <v>238</v>
      </c>
      <c r="H10" s="82">
        <v>90</v>
      </c>
      <c r="I10" s="230" t="s">
        <v>239</v>
      </c>
      <c r="J10" s="11"/>
      <c r="K10" s="6"/>
    </row>
    <row r="11" spans="2:12" ht="349.5" customHeight="1" x14ac:dyDescent="0.25">
      <c r="B11" s="21"/>
      <c r="C11" s="390"/>
      <c r="D11" s="396"/>
      <c r="E11" s="341"/>
      <c r="F11" s="346"/>
      <c r="G11" s="213" t="s">
        <v>153</v>
      </c>
      <c r="H11" s="369">
        <v>100</v>
      </c>
      <c r="I11" s="368" t="s">
        <v>240</v>
      </c>
      <c r="J11" s="11"/>
      <c r="K11" s="6"/>
    </row>
    <row r="12" spans="2:12" ht="397.5" customHeight="1" x14ac:dyDescent="0.25">
      <c r="B12" s="21"/>
      <c r="C12" s="390"/>
      <c r="D12" s="396"/>
      <c r="E12" s="341"/>
      <c r="F12" s="346"/>
      <c r="G12" s="213" t="s">
        <v>216</v>
      </c>
      <c r="H12" s="369"/>
      <c r="I12" s="368"/>
      <c r="J12" s="11"/>
      <c r="K12" s="6"/>
    </row>
    <row r="13" spans="2:12" ht="337.5" customHeight="1" x14ac:dyDescent="0.25">
      <c r="B13" s="21"/>
      <c r="C13" s="390"/>
      <c r="D13" s="396"/>
      <c r="E13" s="341"/>
      <c r="F13" s="346"/>
      <c r="G13" s="214" t="s">
        <v>154</v>
      </c>
      <c r="H13" s="322">
        <v>100</v>
      </c>
      <c r="I13" s="231" t="s">
        <v>241</v>
      </c>
      <c r="J13" s="11"/>
      <c r="K13" s="6"/>
    </row>
    <row r="14" spans="2:12" ht="218.45" customHeight="1" x14ac:dyDescent="0.25">
      <c r="B14" s="21"/>
      <c r="C14" s="390"/>
      <c r="D14" s="396"/>
      <c r="E14" s="341"/>
      <c r="F14" s="346"/>
      <c r="G14" s="214" t="s">
        <v>126</v>
      </c>
      <c r="H14" s="322">
        <v>100</v>
      </c>
      <c r="I14" s="231" t="s">
        <v>242</v>
      </c>
      <c r="J14" s="11"/>
      <c r="K14" s="6"/>
    </row>
    <row r="15" spans="2:12" ht="139.5" customHeight="1" x14ac:dyDescent="0.25">
      <c r="B15" s="21"/>
      <c r="C15" s="390"/>
      <c r="D15" s="396"/>
      <c r="E15" s="344"/>
      <c r="F15" s="347"/>
      <c r="G15" s="215" t="s">
        <v>135</v>
      </c>
      <c r="H15" s="323">
        <v>100</v>
      </c>
      <c r="I15" s="225" t="s">
        <v>243</v>
      </c>
      <c r="J15" s="11"/>
      <c r="K15" s="6"/>
    </row>
    <row r="16" spans="2:12" ht="161.44999999999999" customHeight="1" x14ac:dyDescent="0.25">
      <c r="B16" s="21"/>
      <c r="C16" s="390"/>
      <c r="D16" s="396"/>
      <c r="E16" s="210" t="s">
        <v>54</v>
      </c>
      <c r="F16" s="211">
        <f>H16</f>
        <v>100</v>
      </c>
      <c r="G16" s="216" t="s">
        <v>217</v>
      </c>
      <c r="H16" s="74">
        <v>100</v>
      </c>
      <c r="I16" s="232" t="s">
        <v>244</v>
      </c>
      <c r="J16" s="11"/>
      <c r="K16" s="6"/>
    </row>
    <row r="17" spans="2:11" ht="208.5" customHeight="1" x14ac:dyDescent="0.25">
      <c r="B17" s="21"/>
      <c r="C17" s="390"/>
      <c r="D17" s="396"/>
      <c r="E17" s="210" t="s">
        <v>55</v>
      </c>
      <c r="F17" s="211">
        <f>H17</f>
        <v>43</v>
      </c>
      <c r="G17" s="217" t="s">
        <v>218</v>
      </c>
      <c r="H17" s="74">
        <v>43</v>
      </c>
      <c r="I17" s="232" t="s">
        <v>245</v>
      </c>
      <c r="J17" s="11"/>
      <c r="K17" s="6"/>
    </row>
    <row r="18" spans="2:11" ht="142.5" customHeight="1" x14ac:dyDescent="0.25">
      <c r="B18" s="21"/>
      <c r="C18" s="390"/>
      <c r="D18" s="396"/>
      <c r="E18" s="340" t="s">
        <v>46</v>
      </c>
      <c r="F18" s="354">
        <f>(H18+H19+H20+H21)/4</f>
        <v>100</v>
      </c>
      <c r="G18" s="218" t="s">
        <v>81</v>
      </c>
      <c r="H18" s="72">
        <v>100</v>
      </c>
      <c r="I18" s="233" t="s">
        <v>246</v>
      </c>
      <c r="J18" s="11"/>
      <c r="K18" s="6"/>
    </row>
    <row r="19" spans="2:11" ht="131.25" customHeight="1" x14ac:dyDescent="0.25">
      <c r="B19" s="21"/>
      <c r="C19" s="390"/>
      <c r="D19" s="396"/>
      <c r="E19" s="341"/>
      <c r="F19" s="346"/>
      <c r="G19" s="213" t="s">
        <v>80</v>
      </c>
      <c r="H19" s="322">
        <v>100</v>
      </c>
      <c r="I19" s="231" t="s">
        <v>247</v>
      </c>
      <c r="J19" s="11"/>
      <c r="K19" s="6"/>
    </row>
    <row r="20" spans="2:11" ht="156.75" customHeight="1" x14ac:dyDescent="0.25">
      <c r="B20" s="21"/>
      <c r="C20" s="390"/>
      <c r="D20" s="396"/>
      <c r="E20" s="341"/>
      <c r="F20" s="346"/>
      <c r="G20" s="213" t="s">
        <v>136</v>
      </c>
      <c r="H20" s="322">
        <v>100</v>
      </c>
      <c r="I20" s="231" t="s">
        <v>248</v>
      </c>
      <c r="J20" s="11"/>
      <c r="K20" s="6"/>
    </row>
    <row r="21" spans="2:11" ht="204" customHeight="1" thickBot="1" x14ac:dyDescent="0.3">
      <c r="B21" s="21"/>
      <c r="C21" s="391"/>
      <c r="D21" s="397"/>
      <c r="E21" s="342"/>
      <c r="F21" s="355"/>
      <c r="G21" s="221" t="s">
        <v>137</v>
      </c>
      <c r="H21" s="73">
        <v>100</v>
      </c>
      <c r="I21" s="234" t="s">
        <v>249</v>
      </c>
      <c r="J21" s="11"/>
      <c r="K21" s="6"/>
    </row>
    <row r="22" spans="2:11" ht="409.5" customHeight="1" x14ac:dyDescent="0.25">
      <c r="B22" s="21"/>
      <c r="C22" s="389" t="s">
        <v>48</v>
      </c>
      <c r="D22" s="395">
        <f>(((F22+F26+F29)/3)+F31)/2</f>
        <v>25</v>
      </c>
      <c r="E22" s="393" t="s">
        <v>56</v>
      </c>
      <c r="F22" s="404">
        <f>(H22+H23+H24+H25)/4</f>
        <v>50</v>
      </c>
      <c r="G22" s="220" t="s">
        <v>91</v>
      </c>
      <c r="H22" s="75">
        <v>0</v>
      </c>
      <c r="I22" s="235" t="s">
        <v>250</v>
      </c>
      <c r="J22" s="11"/>
    </row>
    <row r="23" spans="2:11" ht="409.5" x14ac:dyDescent="0.25">
      <c r="B23" s="21"/>
      <c r="C23" s="390"/>
      <c r="D23" s="396"/>
      <c r="E23" s="341"/>
      <c r="F23" s="346"/>
      <c r="G23" s="213" t="s">
        <v>219</v>
      </c>
      <c r="H23" s="322">
        <v>100</v>
      </c>
      <c r="I23" s="231" t="s">
        <v>251</v>
      </c>
      <c r="J23" s="11"/>
    </row>
    <row r="24" spans="2:11" ht="409.5" x14ac:dyDescent="0.25">
      <c r="B24" s="21"/>
      <c r="C24" s="390"/>
      <c r="D24" s="396"/>
      <c r="E24" s="341"/>
      <c r="F24" s="346"/>
      <c r="G24" s="213" t="s">
        <v>145</v>
      </c>
      <c r="H24" s="322">
        <v>100</v>
      </c>
      <c r="I24" s="231" t="s">
        <v>252</v>
      </c>
      <c r="J24" s="11"/>
    </row>
    <row r="25" spans="2:11" ht="369" customHeight="1" x14ac:dyDescent="0.25">
      <c r="B25" s="21"/>
      <c r="C25" s="390"/>
      <c r="D25" s="396"/>
      <c r="E25" s="344"/>
      <c r="F25" s="347"/>
      <c r="G25" s="215" t="s">
        <v>146</v>
      </c>
      <c r="H25" s="323">
        <v>0</v>
      </c>
      <c r="I25" s="225" t="s">
        <v>253</v>
      </c>
      <c r="J25" s="11"/>
    </row>
    <row r="26" spans="2:11" ht="52.5" customHeight="1" x14ac:dyDescent="0.25">
      <c r="B26" s="21"/>
      <c r="C26" s="390"/>
      <c r="D26" s="396"/>
      <c r="E26" s="356" t="s">
        <v>57</v>
      </c>
      <c r="F26" s="359">
        <f>(H27+H26+H28)/3</f>
        <v>100</v>
      </c>
      <c r="G26" s="218" t="s">
        <v>138</v>
      </c>
      <c r="H26" s="72">
        <v>100</v>
      </c>
      <c r="I26" s="233" t="s">
        <v>254</v>
      </c>
      <c r="J26" s="11"/>
    </row>
    <row r="27" spans="2:11" ht="96" customHeight="1" x14ac:dyDescent="0.25">
      <c r="B27" s="21"/>
      <c r="C27" s="390"/>
      <c r="D27" s="396"/>
      <c r="E27" s="357"/>
      <c r="F27" s="360"/>
      <c r="G27" s="213" t="s">
        <v>155</v>
      </c>
      <c r="H27" s="322">
        <v>100</v>
      </c>
      <c r="I27" s="231" t="s">
        <v>255</v>
      </c>
      <c r="J27" s="11"/>
    </row>
    <row r="28" spans="2:11" ht="48.6" customHeight="1" x14ac:dyDescent="0.25">
      <c r="B28" s="21"/>
      <c r="C28" s="390"/>
      <c r="D28" s="396"/>
      <c r="E28" s="358"/>
      <c r="F28" s="361"/>
      <c r="G28" s="224" t="s">
        <v>139</v>
      </c>
      <c r="H28" s="323">
        <v>100</v>
      </c>
      <c r="I28" s="225" t="s">
        <v>256</v>
      </c>
      <c r="J28" s="11"/>
    </row>
    <row r="29" spans="2:11" ht="216.75" x14ac:dyDescent="0.25">
      <c r="B29" s="21"/>
      <c r="C29" s="390"/>
      <c r="D29" s="396"/>
      <c r="E29" s="352" t="s">
        <v>58</v>
      </c>
      <c r="F29" s="354">
        <f>(H29+H30)/2</f>
        <v>0</v>
      </c>
      <c r="G29" s="240" t="s">
        <v>122</v>
      </c>
      <c r="H29" s="72">
        <v>0</v>
      </c>
      <c r="I29" s="233" t="s">
        <v>257</v>
      </c>
      <c r="J29" s="11"/>
    </row>
    <row r="30" spans="2:11" ht="257.25" customHeight="1" x14ac:dyDescent="0.25">
      <c r="B30" s="21"/>
      <c r="C30" s="390"/>
      <c r="D30" s="396"/>
      <c r="E30" s="352"/>
      <c r="F30" s="347"/>
      <c r="G30" s="215" t="s">
        <v>127</v>
      </c>
      <c r="H30" s="323">
        <v>0</v>
      </c>
      <c r="I30" s="225" t="s">
        <v>258</v>
      </c>
      <c r="J30" s="11"/>
    </row>
    <row r="31" spans="2:11" ht="148.5" customHeight="1" x14ac:dyDescent="0.25">
      <c r="B31" s="21"/>
      <c r="C31" s="390"/>
      <c r="D31" s="396"/>
      <c r="E31" s="352" t="s">
        <v>47</v>
      </c>
      <c r="F31" s="354">
        <f>(H31+H32)/2</f>
        <v>0</v>
      </c>
      <c r="G31" s="218" t="s">
        <v>128</v>
      </c>
      <c r="H31" s="72">
        <v>0</v>
      </c>
      <c r="I31" s="233" t="s">
        <v>259</v>
      </c>
      <c r="J31" s="11"/>
    </row>
    <row r="32" spans="2:11" ht="351" customHeight="1" thickBot="1" x14ac:dyDescent="0.3">
      <c r="B32" s="21"/>
      <c r="C32" s="391"/>
      <c r="D32" s="397"/>
      <c r="E32" s="401"/>
      <c r="F32" s="355"/>
      <c r="G32" s="221" t="s">
        <v>232</v>
      </c>
      <c r="H32" s="73">
        <v>0</v>
      </c>
      <c r="I32" s="234" t="s">
        <v>260</v>
      </c>
      <c r="J32" s="11"/>
    </row>
    <row r="33" spans="2:10" ht="198.95" customHeight="1" x14ac:dyDescent="0.25">
      <c r="B33" s="21"/>
      <c r="C33" s="389" t="s">
        <v>51</v>
      </c>
      <c r="D33" s="398">
        <f>(((F33+F38+F42+F46+F52+F58+F59)/7)+F63)/2</f>
        <v>94.988095238095241</v>
      </c>
      <c r="E33" s="394" t="s">
        <v>59</v>
      </c>
      <c r="F33" s="345">
        <f>(H33+H34+H35+H36+H37)/5</f>
        <v>100</v>
      </c>
      <c r="G33" s="222" t="s">
        <v>140</v>
      </c>
      <c r="H33" s="82">
        <v>100</v>
      </c>
      <c r="I33" s="230" t="s">
        <v>261</v>
      </c>
      <c r="J33" s="11"/>
    </row>
    <row r="34" spans="2:10" ht="114.75" x14ac:dyDescent="0.25">
      <c r="B34" s="21"/>
      <c r="C34" s="390"/>
      <c r="D34" s="399"/>
      <c r="E34" s="352"/>
      <c r="F34" s="346"/>
      <c r="G34" s="213" t="s">
        <v>141</v>
      </c>
      <c r="H34" s="322">
        <v>100</v>
      </c>
      <c r="I34" s="231" t="s">
        <v>262</v>
      </c>
      <c r="J34" s="11"/>
    </row>
    <row r="35" spans="2:10" ht="153" x14ac:dyDescent="0.25">
      <c r="B35" s="21"/>
      <c r="C35" s="390"/>
      <c r="D35" s="399"/>
      <c r="E35" s="352"/>
      <c r="F35" s="346"/>
      <c r="G35" s="213" t="s">
        <v>142</v>
      </c>
      <c r="H35" s="322">
        <v>100</v>
      </c>
      <c r="I35" s="231" t="s">
        <v>263</v>
      </c>
      <c r="J35" s="11"/>
    </row>
    <row r="36" spans="2:10" ht="195.6" customHeight="1" x14ac:dyDescent="0.25">
      <c r="B36" s="21"/>
      <c r="C36" s="390"/>
      <c r="D36" s="399"/>
      <c r="E36" s="352"/>
      <c r="F36" s="346"/>
      <c r="G36" s="213" t="s">
        <v>129</v>
      </c>
      <c r="H36" s="322">
        <v>100</v>
      </c>
      <c r="I36" s="231" t="s">
        <v>264</v>
      </c>
      <c r="J36" s="11"/>
    </row>
    <row r="37" spans="2:10" ht="229.5" x14ac:dyDescent="0.25">
      <c r="B37" s="21"/>
      <c r="C37" s="390"/>
      <c r="D37" s="399"/>
      <c r="E37" s="352"/>
      <c r="F37" s="347"/>
      <c r="G37" s="215" t="s">
        <v>143</v>
      </c>
      <c r="H37" s="323">
        <v>100</v>
      </c>
      <c r="I37" s="225" t="s">
        <v>265</v>
      </c>
      <c r="J37" s="11"/>
    </row>
    <row r="38" spans="2:10" ht="229.5" customHeight="1" x14ac:dyDescent="0.25">
      <c r="B38" s="21"/>
      <c r="C38" s="390"/>
      <c r="D38" s="399"/>
      <c r="E38" s="352" t="s">
        <v>60</v>
      </c>
      <c r="F38" s="354">
        <f>(H38+H39+H40+H41)/4</f>
        <v>75</v>
      </c>
      <c r="G38" s="218" t="s">
        <v>144</v>
      </c>
      <c r="H38" s="72">
        <v>100</v>
      </c>
      <c r="I38" s="233" t="s">
        <v>266</v>
      </c>
      <c r="J38" s="11"/>
    </row>
    <row r="39" spans="2:10" ht="204" x14ac:dyDescent="0.25">
      <c r="B39" s="21"/>
      <c r="C39" s="390"/>
      <c r="D39" s="399"/>
      <c r="E39" s="352"/>
      <c r="F39" s="346"/>
      <c r="G39" s="213" t="s">
        <v>220</v>
      </c>
      <c r="H39" s="322">
        <v>100</v>
      </c>
      <c r="I39" s="231" t="s">
        <v>267</v>
      </c>
      <c r="J39" s="11"/>
    </row>
    <row r="40" spans="2:10" ht="127.5" x14ac:dyDescent="0.25">
      <c r="B40" s="21"/>
      <c r="C40" s="390"/>
      <c r="D40" s="399"/>
      <c r="E40" s="352"/>
      <c r="F40" s="346"/>
      <c r="G40" s="213" t="s">
        <v>130</v>
      </c>
      <c r="H40" s="322">
        <v>0</v>
      </c>
      <c r="I40" s="231" t="s">
        <v>268</v>
      </c>
      <c r="J40" s="11"/>
    </row>
    <row r="41" spans="2:10" ht="107.1" customHeight="1" x14ac:dyDescent="0.25">
      <c r="B41" s="21"/>
      <c r="C41" s="390"/>
      <c r="D41" s="399"/>
      <c r="E41" s="352"/>
      <c r="F41" s="347"/>
      <c r="G41" s="215" t="s">
        <v>156</v>
      </c>
      <c r="H41" s="323">
        <v>100</v>
      </c>
      <c r="I41" s="225" t="s">
        <v>269</v>
      </c>
      <c r="J41" s="11"/>
    </row>
    <row r="42" spans="2:10" ht="409.5" x14ac:dyDescent="0.25">
      <c r="B42" s="21"/>
      <c r="C42" s="390"/>
      <c r="D42" s="399"/>
      <c r="E42" s="352" t="s">
        <v>61</v>
      </c>
      <c r="F42" s="354">
        <f>(H42+H43+H44+H45)/4</f>
        <v>100</v>
      </c>
      <c r="G42" s="218" t="s">
        <v>221</v>
      </c>
      <c r="H42" s="72">
        <v>100</v>
      </c>
      <c r="I42" s="233" t="s">
        <v>270</v>
      </c>
      <c r="J42" s="11"/>
    </row>
    <row r="43" spans="2:10" ht="221.1" customHeight="1" x14ac:dyDescent="0.25">
      <c r="B43" s="21"/>
      <c r="C43" s="390"/>
      <c r="D43" s="399"/>
      <c r="E43" s="352"/>
      <c r="F43" s="346"/>
      <c r="G43" s="213" t="s">
        <v>157</v>
      </c>
      <c r="H43" s="322">
        <v>100</v>
      </c>
      <c r="I43" s="231" t="s">
        <v>271</v>
      </c>
      <c r="J43" s="11"/>
    </row>
    <row r="44" spans="2:10" ht="66.75" customHeight="1" x14ac:dyDescent="0.25">
      <c r="B44" s="21"/>
      <c r="C44" s="390"/>
      <c r="D44" s="399"/>
      <c r="E44" s="352"/>
      <c r="F44" s="346"/>
      <c r="G44" s="213" t="s">
        <v>158</v>
      </c>
      <c r="H44" s="322">
        <v>100</v>
      </c>
      <c r="I44" s="231" t="s">
        <v>272</v>
      </c>
      <c r="J44" s="11"/>
    </row>
    <row r="45" spans="2:10" ht="146.1" customHeight="1" x14ac:dyDescent="0.25">
      <c r="B45" s="21"/>
      <c r="C45" s="390"/>
      <c r="D45" s="399"/>
      <c r="E45" s="352"/>
      <c r="F45" s="347"/>
      <c r="G45" s="215" t="s">
        <v>223</v>
      </c>
      <c r="H45" s="323">
        <v>100</v>
      </c>
      <c r="I45" s="225" t="s">
        <v>273</v>
      </c>
      <c r="J45" s="11"/>
    </row>
    <row r="46" spans="2:10" ht="185.25" customHeight="1" x14ac:dyDescent="0.25">
      <c r="B46" s="21"/>
      <c r="C46" s="390"/>
      <c r="D46" s="399"/>
      <c r="E46" s="352" t="s">
        <v>62</v>
      </c>
      <c r="F46" s="354">
        <f>(H46+H47+H48+H49+H50+H51)/6</f>
        <v>87.5</v>
      </c>
      <c r="G46" s="299" t="s">
        <v>159</v>
      </c>
      <c r="H46" s="72">
        <v>100</v>
      </c>
      <c r="I46" s="300" t="s">
        <v>274</v>
      </c>
      <c r="J46" s="11"/>
    </row>
    <row r="47" spans="2:10" ht="216.75" x14ac:dyDescent="0.25">
      <c r="B47" s="21"/>
      <c r="C47" s="390"/>
      <c r="D47" s="399"/>
      <c r="E47" s="352"/>
      <c r="F47" s="346"/>
      <c r="G47" s="223" t="s">
        <v>224</v>
      </c>
      <c r="H47" s="322">
        <v>25</v>
      </c>
      <c r="I47" s="231" t="s">
        <v>275</v>
      </c>
      <c r="J47" s="11"/>
    </row>
    <row r="48" spans="2:10" ht="89.25" x14ac:dyDescent="0.25">
      <c r="B48" s="21"/>
      <c r="C48" s="390"/>
      <c r="D48" s="399"/>
      <c r="E48" s="352"/>
      <c r="F48" s="346"/>
      <c r="G48" s="223" t="s">
        <v>147</v>
      </c>
      <c r="H48" s="322">
        <v>100</v>
      </c>
      <c r="I48" s="231" t="s">
        <v>276</v>
      </c>
      <c r="J48" s="11"/>
    </row>
    <row r="49" spans="2:10" ht="178.5" x14ac:dyDescent="0.25">
      <c r="B49" s="21"/>
      <c r="C49" s="390"/>
      <c r="D49" s="399"/>
      <c r="E49" s="352"/>
      <c r="F49" s="346"/>
      <c r="G49" s="223" t="s">
        <v>161</v>
      </c>
      <c r="H49" s="322">
        <v>100</v>
      </c>
      <c r="I49" s="231" t="s">
        <v>277</v>
      </c>
      <c r="J49" s="11"/>
    </row>
    <row r="50" spans="2:10" ht="159" customHeight="1" x14ac:dyDescent="0.25">
      <c r="B50" s="21"/>
      <c r="C50" s="390"/>
      <c r="D50" s="399"/>
      <c r="E50" s="352"/>
      <c r="F50" s="346"/>
      <c r="G50" s="223" t="s">
        <v>160</v>
      </c>
      <c r="H50" s="322">
        <v>100</v>
      </c>
      <c r="I50" s="231" t="s">
        <v>225</v>
      </c>
      <c r="J50" s="11"/>
    </row>
    <row r="51" spans="2:10" ht="211.5" customHeight="1" x14ac:dyDescent="0.25">
      <c r="B51" s="21"/>
      <c r="C51" s="390"/>
      <c r="D51" s="399"/>
      <c r="E51" s="352"/>
      <c r="F51" s="347"/>
      <c r="G51" s="215" t="s">
        <v>148</v>
      </c>
      <c r="H51" s="323">
        <v>100</v>
      </c>
      <c r="I51" s="225" t="s">
        <v>278</v>
      </c>
      <c r="J51" s="11"/>
    </row>
    <row r="52" spans="2:10" ht="191.25" x14ac:dyDescent="0.25">
      <c r="B52" s="21"/>
      <c r="C52" s="390"/>
      <c r="D52" s="399"/>
      <c r="E52" s="352" t="s">
        <v>63</v>
      </c>
      <c r="F52" s="353">
        <f>(H52+H53+H54+H55+H56+H57)/6</f>
        <v>100</v>
      </c>
      <c r="G52" s="218" t="s">
        <v>162</v>
      </c>
      <c r="H52" s="72">
        <v>100</v>
      </c>
      <c r="I52" s="233" t="s">
        <v>279</v>
      </c>
      <c r="J52" s="11"/>
    </row>
    <row r="53" spans="2:10" ht="76.5" x14ac:dyDescent="0.25">
      <c r="B53" s="21"/>
      <c r="C53" s="390"/>
      <c r="D53" s="399"/>
      <c r="E53" s="352"/>
      <c r="F53" s="353"/>
      <c r="G53" s="213" t="s">
        <v>131</v>
      </c>
      <c r="H53" s="322">
        <v>100</v>
      </c>
      <c r="I53" s="231" t="s">
        <v>280</v>
      </c>
      <c r="J53" s="11"/>
    </row>
    <row r="54" spans="2:10" ht="50.45" customHeight="1" x14ac:dyDescent="0.25">
      <c r="B54" s="21"/>
      <c r="C54" s="390"/>
      <c r="D54" s="399"/>
      <c r="E54" s="352"/>
      <c r="F54" s="353"/>
      <c r="G54" s="265" t="s">
        <v>104</v>
      </c>
      <c r="H54" s="322">
        <v>100</v>
      </c>
      <c r="I54" s="231" t="s">
        <v>281</v>
      </c>
      <c r="J54" s="11"/>
    </row>
    <row r="55" spans="2:10" ht="353.45" customHeight="1" x14ac:dyDescent="0.25">
      <c r="B55" s="21"/>
      <c r="C55" s="390"/>
      <c r="D55" s="399"/>
      <c r="E55" s="352"/>
      <c r="F55" s="353"/>
      <c r="G55" s="213" t="s">
        <v>226</v>
      </c>
      <c r="H55" s="322">
        <v>100</v>
      </c>
      <c r="I55" s="231" t="s">
        <v>282</v>
      </c>
      <c r="J55" s="11"/>
    </row>
    <row r="56" spans="2:10" ht="140.25" x14ac:dyDescent="0.25">
      <c r="B56" s="21"/>
      <c r="C56" s="390"/>
      <c r="D56" s="399"/>
      <c r="E56" s="352"/>
      <c r="F56" s="353"/>
      <c r="G56" s="213" t="s">
        <v>163</v>
      </c>
      <c r="H56" s="322">
        <v>100</v>
      </c>
      <c r="I56" s="231" t="s">
        <v>283</v>
      </c>
      <c r="J56" s="11"/>
    </row>
    <row r="57" spans="2:10" ht="178.5" x14ac:dyDescent="0.25">
      <c r="B57" s="21"/>
      <c r="C57" s="390"/>
      <c r="D57" s="399"/>
      <c r="E57" s="352"/>
      <c r="F57" s="353"/>
      <c r="G57" s="215" t="s">
        <v>164</v>
      </c>
      <c r="H57" s="323">
        <v>100</v>
      </c>
      <c r="I57" s="225" t="s">
        <v>284</v>
      </c>
      <c r="J57" s="11"/>
    </row>
    <row r="58" spans="2:10" ht="210.75" customHeight="1" x14ac:dyDescent="0.25">
      <c r="B58" s="21"/>
      <c r="C58" s="390"/>
      <c r="D58" s="399"/>
      <c r="E58" s="210" t="s">
        <v>64</v>
      </c>
      <c r="F58" s="211">
        <f>H58</f>
        <v>100</v>
      </c>
      <c r="G58" s="216" t="s">
        <v>222</v>
      </c>
      <c r="H58" s="74">
        <v>100</v>
      </c>
      <c r="I58" s="232" t="s">
        <v>285</v>
      </c>
      <c r="J58" s="11"/>
    </row>
    <row r="59" spans="2:10" ht="38.25" x14ac:dyDescent="0.25">
      <c r="B59" s="21"/>
      <c r="C59" s="390"/>
      <c r="D59" s="399"/>
      <c r="E59" s="352" t="s">
        <v>65</v>
      </c>
      <c r="F59" s="353">
        <f>(H59+H60+H61)/3</f>
        <v>100</v>
      </c>
      <c r="G59" s="218" t="s">
        <v>166</v>
      </c>
      <c r="H59" s="72">
        <v>100</v>
      </c>
      <c r="I59" s="233" t="s">
        <v>286</v>
      </c>
      <c r="J59" s="11"/>
    </row>
    <row r="60" spans="2:10" ht="89.25" x14ac:dyDescent="0.25">
      <c r="B60" s="21"/>
      <c r="C60" s="390"/>
      <c r="D60" s="399"/>
      <c r="E60" s="352"/>
      <c r="F60" s="353"/>
      <c r="G60" s="213" t="s">
        <v>165</v>
      </c>
      <c r="H60" s="322">
        <v>100</v>
      </c>
      <c r="I60" s="231" t="s">
        <v>287</v>
      </c>
      <c r="J60" s="11"/>
    </row>
    <row r="61" spans="2:10" ht="141" customHeight="1" x14ac:dyDescent="0.25">
      <c r="B61" s="21"/>
      <c r="C61" s="390"/>
      <c r="D61" s="399"/>
      <c r="E61" s="352"/>
      <c r="F61" s="353"/>
      <c r="G61" s="213" t="s">
        <v>107</v>
      </c>
      <c r="H61" s="369">
        <v>100</v>
      </c>
      <c r="I61" s="368" t="s">
        <v>288</v>
      </c>
      <c r="J61" s="11"/>
    </row>
    <row r="62" spans="2:10" ht="60.95" customHeight="1" x14ac:dyDescent="0.25">
      <c r="B62" s="21"/>
      <c r="C62" s="390"/>
      <c r="D62" s="399"/>
      <c r="E62" s="352"/>
      <c r="F62" s="353"/>
      <c r="G62" s="215" t="s">
        <v>167</v>
      </c>
      <c r="H62" s="370"/>
      <c r="I62" s="371"/>
      <c r="J62" s="11"/>
    </row>
    <row r="63" spans="2:10" ht="51" x14ac:dyDescent="0.25">
      <c r="B63" s="21"/>
      <c r="C63" s="390"/>
      <c r="D63" s="399"/>
      <c r="E63" s="352" t="s">
        <v>49</v>
      </c>
      <c r="F63" s="353">
        <f>(H63+H64+H65+H66+H67+H68)/6</f>
        <v>95.333333333333329</v>
      </c>
      <c r="G63" s="242" t="s">
        <v>108</v>
      </c>
      <c r="H63" s="72">
        <v>72</v>
      </c>
      <c r="I63" s="233" t="s">
        <v>289</v>
      </c>
      <c r="J63" s="11"/>
    </row>
    <row r="64" spans="2:10" ht="63.75" x14ac:dyDescent="0.25">
      <c r="B64" s="21"/>
      <c r="C64" s="390"/>
      <c r="D64" s="399"/>
      <c r="E64" s="352"/>
      <c r="F64" s="353"/>
      <c r="G64" s="241" t="s">
        <v>168</v>
      </c>
      <c r="H64" s="322">
        <v>100</v>
      </c>
      <c r="I64" s="231" t="s">
        <v>290</v>
      </c>
      <c r="J64" s="11"/>
    </row>
    <row r="65" spans="2:10" ht="51" x14ac:dyDescent="0.25">
      <c r="B65" s="21"/>
      <c r="C65" s="390"/>
      <c r="D65" s="399"/>
      <c r="E65" s="352"/>
      <c r="F65" s="353"/>
      <c r="G65" s="213" t="s">
        <v>50</v>
      </c>
      <c r="H65" s="322">
        <v>100</v>
      </c>
      <c r="I65" s="231" t="s">
        <v>291</v>
      </c>
      <c r="J65" s="11"/>
    </row>
    <row r="66" spans="2:10" ht="63" customHeight="1" x14ac:dyDescent="0.25">
      <c r="B66" s="21"/>
      <c r="C66" s="390"/>
      <c r="D66" s="399"/>
      <c r="E66" s="352"/>
      <c r="F66" s="353"/>
      <c r="G66" s="213" t="s">
        <v>149</v>
      </c>
      <c r="H66" s="322">
        <v>100</v>
      </c>
      <c r="I66" s="231" t="s">
        <v>292</v>
      </c>
      <c r="J66" s="11"/>
    </row>
    <row r="67" spans="2:10" ht="51" x14ac:dyDescent="0.25">
      <c r="B67" s="21"/>
      <c r="C67" s="390"/>
      <c r="D67" s="399"/>
      <c r="E67" s="352"/>
      <c r="F67" s="353"/>
      <c r="G67" s="213" t="s">
        <v>328</v>
      </c>
      <c r="H67" s="322">
        <v>100</v>
      </c>
      <c r="I67" s="231" t="s">
        <v>293</v>
      </c>
      <c r="J67" s="11"/>
    </row>
    <row r="68" spans="2:10" ht="51.75" thickBot="1" x14ac:dyDescent="0.3">
      <c r="B68" s="21"/>
      <c r="C68" s="391"/>
      <c r="D68" s="400"/>
      <c r="E68" s="401"/>
      <c r="F68" s="405"/>
      <c r="G68" s="219" t="s">
        <v>227</v>
      </c>
      <c r="H68" s="73">
        <v>100</v>
      </c>
      <c r="I68" s="234" t="s">
        <v>294</v>
      </c>
      <c r="J68" s="11"/>
    </row>
    <row r="69" spans="2:10" ht="153" x14ac:dyDescent="0.25">
      <c r="B69" s="21"/>
      <c r="C69" s="392" t="s">
        <v>43</v>
      </c>
      <c r="D69" s="402">
        <f>(((F69+F80+F83)/3)+F90)/2</f>
        <v>37.444444444444443</v>
      </c>
      <c r="E69" s="394" t="s">
        <v>52</v>
      </c>
      <c r="F69" s="403">
        <f>(H69+H70+H72+H73+H75+H78)/6</f>
        <v>84.666666666666671</v>
      </c>
      <c r="G69" s="220" t="s">
        <v>169</v>
      </c>
      <c r="H69" s="75">
        <v>100</v>
      </c>
      <c r="I69" s="235" t="s">
        <v>295</v>
      </c>
      <c r="J69" s="11"/>
    </row>
    <row r="70" spans="2:10" ht="76.5" x14ac:dyDescent="0.25">
      <c r="B70" s="21"/>
      <c r="C70" s="390"/>
      <c r="D70" s="396"/>
      <c r="E70" s="352"/>
      <c r="F70" s="353"/>
      <c r="G70" s="213" t="s">
        <v>150</v>
      </c>
      <c r="H70" s="369">
        <v>100</v>
      </c>
      <c r="I70" s="368" t="s">
        <v>296</v>
      </c>
      <c r="J70" s="11"/>
    </row>
    <row r="71" spans="2:10" ht="156.6" customHeight="1" x14ac:dyDescent="0.25">
      <c r="B71" s="21"/>
      <c r="C71" s="390"/>
      <c r="D71" s="396"/>
      <c r="E71" s="352"/>
      <c r="F71" s="353"/>
      <c r="G71" s="213" t="s">
        <v>170</v>
      </c>
      <c r="H71" s="369"/>
      <c r="I71" s="368"/>
      <c r="J71" s="11"/>
    </row>
    <row r="72" spans="2:10" ht="188.45" customHeight="1" x14ac:dyDescent="0.25">
      <c r="B72" s="21"/>
      <c r="C72" s="390"/>
      <c r="D72" s="396"/>
      <c r="E72" s="352"/>
      <c r="F72" s="353"/>
      <c r="G72" s="213" t="s">
        <v>117</v>
      </c>
      <c r="H72" s="322">
        <v>100</v>
      </c>
      <c r="I72" s="231" t="s">
        <v>297</v>
      </c>
      <c r="J72" s="11"/>
    </row>
    <row r="73" spans="2:10" ht="195" customHeight="1" x14ac:dyDescent="0.25">
      <c r="B73" s="21"/>
      <c r="C73" s="390"/>
      <c r="D73" s="396"/>
      <c r="E73" s="352"/>
      <c r="F73" s="353"/>
      <c r="G73" s="213" t="s">
        <v>171</v>
      </c>
      <c r="H73" s="369">
        <v>100</v>
      </c>
      <c r="I73" s="368" t="s">
        <v>298</v>
      </c>
      <c r="J73" s="11"/>
    </row>
    <row r="74" spans="2:10" ht="192.95" customHeight="1" x14ac:dyDescent="0.25">
      <c r="B74" s="21"/>
      <c r="C74" s="390"/>
      <c r="D74" s="396"/>
      <c r="E74" s="352"/>
      <c r="F74" s="353"/>
      <c r="G74" s="213" t="s">
        <v>132</v>
      </c>
      <c r="H74" s="369"/>
      <c r="I74" s="368"/>
      <c r="J74" s="11"/>
    </row>
    <row r="75" spans="2:10" ht="181.5" customHeight="1" x14ac:dyDescent="0.25">
      <c r="B75" s="21"/>
      <c r="C75" s="390"/>
      <c r="D75" s="396"/>
      <c r="E75" s="352"/>
      <c r="F75" s="353"/>
      <c r="G75" s="213" t="s">
        <v>151</v>
      </c>
      <c r="H75" s="369">
        <v>8</v>
      </c>
      <c r="I75" s="368" t="s">
        <v>299</v>
      </c>
      <c r="J75" s="11"/>
    </row>
    <row r="76" spans="2:10" ht="132.94999999999999" customHeight="1" x14ac:dyDescent="0.25">
      <c r="B76" s="21"/>
      <c r="C76" s="390"/>
      <c r="D76" s="396"/>
      <c r="E76" s="352"/>
      <c r="F76" s="353"/>
      <c r="G76" s="213" t="s">
        <v>133</v>
      </c>
      <c r="H76" s="369"/>
      <c r="I76" s="368"/>
      <c r="J76" s="11"/>
    </row>
    <row r="77" spans="2:10" ht="129.94999999999999" customHeight="1" x14ac:dyDescent="0.25">
      <c r="B77" s="21"/>
      <c r="C77" s="390"/>
      <c r="D77" s="396"/>
      <c r="E77" s="352"/>
      <c r="F77" s="353"/>
      <c r="G77" s="213" t="s">
        <v>228</v>
      </c>
      <c r="H77" s="369"/>
      <c r="I77" s="368"/>
      <c r="J77" s="11"/>
    </row>
    <row r="78" spans="2:10" ht="123" customHeight="1" x14ac:dyDescent="0.25">
      <c r="B78" s="21"/>
      <c r="C78" s="390"/>
      <c r="D78" s="396"/>
      <c r="E78" s="352"/>
      <c r="F78" s="353"/>
      <c r="G78" s="223" t="s">
        <v>152</v>
      </c>
      <c r="H78" s="369">
        <v>100</v>
      </c>
      <c r="I78" s="368" t="s">
        <v>300</v>
      </c>
      <c r="J78" s="11"/>
    </row>
    <row r="79" spans="2:10" ht="148.5" customHeight="1" x14ac:dyDescent="0.25">
      <c r="B79" s="21"/>
      <c r="C79" s="390"/>
      <c r="D79" s="396"/>
      <c r="E79" s="352"/>
      <c r="F79" s="353"/>
      <c r="G79" s="224" t="s">
        <v>172</v>
      </c>
      <c r="H79" s="370"/>
      <c r="I79" s="371"/>
      <c r="J79" s="11"/>
    </row>
    <row r="80" spans="2:10" ht="186.75" customHeight="1" x14ac:dyDescent="0.25">
      <c r="B80" s="21"/>
      <c r="C80" s="390"/>
      <c r="D80" s="396"/>
      <c r="E80" s="352" t="s">
        <v>66</v>
      </c>
      <c r="F80" s="353">
        <f>(H80+H81+H82)/3</f>
        <v>40</v>
      </c>
      <c r="G80" s="218" t="s">
        <v>134</v>
      </c>
      <c r="H80" s="72">
        <v>20</v>
      </c>
      <c r="I80" s="233" t="s">
        <v>229</v>
      </c>
      <c r="J80" s="11"/>
    </row>
    <row r="81" spans="2:10" ht="311.45" customHeight="1" x14ac:dyDescent="0.25">
      <c r="B81" s="21"/>
      <c r="C81" s="390"/>
      <c r="D81" s="396"/>
      <c r="E81" s="352"/>
      <c r="F81" s="353"/>
      <c r="G81" s="223" t="s">
        <v>173</v>
      </c>
      <c r="H81" s="322">
        <v>0</v>
      </c>
      <c r="I81" s="231" t="s">
        <v>301</v>
      </c>
      <c r="J81" s="11"/>
    </row>
    <row r="82" spans="2:10" ht="201" customHeight="1" x14ac:dyDescent="0.25">
      <c r="B82" s="21"/>
      <c r="C82" s="390"/>
      <c r="D82" s="396"/>
      <c r="E82" s="352"/>
      <c r="F82" s="353"/>
      <c r="G82" s="225" t="s">
        <v>174</v>
      </c>
      <c r="H82" s="323">
        <v>100</v>
      </c>
      <c r="I82" s="225" t="s">
        <v>230</v>
      </c>
      <c r="J82" s="11"/>
    </row>
    <row r="83" spans="2:10" ht="84" customHeight="1" x14ac:dyDescent="0.25">
      <c r="B83" s="21"/>
      <c r="C83" s="390"/>
      <c r="D83" s="396"/>
      <c r="E83" s="352" t="s">
        <v>186</v>
      </c>
      <c r="F83" s="353">
        <f>(H83+H87)/2</f>
        <v>0</v>
      </c>
      <c r="G83" s="350" t="s">
        <v>175</v>
      </c>
      <c r="H83" s="362">
        <v>0</v>
      </c>
      <c r="I83" s="365" t="s">
        <v>302</v>
      </c>
      <c r="J83" s="11"/>
    </row>
    <row r="84" spans="2:10" ht="72" customHeight="1" x14ac:dyDescent="0.25">
      <c r="B84" s="21"/>
      <c r="C84" s="390"/>
      <c r="D84" s="396"/>
      <c r="E84" s="352"/>
      <c r="F84" s="353"/>
      <c r="G84" s="351"/>
      <c r="H84" s="363"/>
      <c r="I84" s="366"/>
      <c r="J84" s="11"/>
    </row>
    <row r="85" spans="2:10" ht="69.95" customHeight="1" x14ac:dyDescent="0.25">
      <c r="B85" s="21"/>
      <c r="C85" s="390"/>
      <c r="D85" s="396"/>
      <c r="E85" s="352"/>
      <c r="F85" s="353"/>
      <c r="G85" s="351"/>
      <c r="H85" s="363"/>
      <c r="I85" s="366"/>
      <c r="J85" s="11"/>
    </row>
    <row r="86" spans="2:10" ht="95.45" customHeight="1" x14ac:dyDescent="0.25">
      <c r="B86" s="21"/>
      <c r="C86" s="390"/>
      <c r="D86" s="396"/>
      <c r="E86" s="352"/>
      <c r="F86" s="353"/>
      <c r="G86" s="351"/>
      <c r="H86" s="363"/>
      <c r="I86" s="366"/>
      <c r="J86" s="11"/>
    </row>
    <row r="87" spans="2:10" ht="164.1" customHeight="1" x14ac:dyDescent="0.25">
      <c r="B87" s="21"/>
      <c r="C87" s="390"/>
      <c r="D87" s="396"/>
      <c r="E87" s="352"/>
      <c r="F87" s="353"/>
      <c r="G87" s="348" t="s">
        <v>231</v>
      </c>
      <c r="H87" s="363">
        <v>0</v>
      </c>
      <c r="I87" s="366" t="s">
        <v>303</v>
      </c>
      <c r="J87" s="11"/>
    </row>
    <row r="88" spans="2:10" ht="61.5" customHeight="1" x14ac:dyDescent="0.25">
      <c r="B88" s="21"/>
      <c r="C88" s="390"/>
      <c r="D88" s="396"/>
      <c r="E88" s="352"/>
      <c r="F88" s="353"/>
      <c r="G88" s="348"/>
      <c r="H88" s="363"/>
      <c r="I88" s="366"/>
      <c r="J88" s="11"/>
    </row>
    <row r="89" spans="2:10" ht="104.45" customHeight="1" x14ac:dyDescent="0.25">
      <c r="B89" s="21"/>
      <c r="C89" s="390"/>
      <c r="D89" s="396"/>
      <c r="E89" s="352"/>
      <c r="F89" s="353"/>
      <c r="G89" s="349"/>
      <c r="H89" s="364"/>
      <c r="I89" s="367"/>
      <c r="J89" s="11"/>
    </row>
    <row r="90" spans="2:10" ht="127.5" x14ac:dyDescent="0.25">
      <c r="B90" s="21"/>
      <c r="C90" s="390"/>
      <c r="D90" s="396"/>
      <c r="E90" s="352" t="s">
        <v>109</v>
      </c>
      <c r="F90" s="353">
        <f>(H90+H91+H92)/3</f>
        <v>33.333333333333336</v>
      </c>
      <c r="G90" s="226" t="s">
        <v>120</v>
      </c>
      <c r="H90" s="324">
        <v>100</v>
      </c>
      <c r="I90" s="236" t="s">
        <v>304</v>
      </c>
      <c r="J90" s="11"/>
    </row>
    <row r="91" spans="2:10" ht="130.5" customHeight="1" x14ac:dyDescent="0.25">
      <c r="B91" s="21"/>
      <c r="C91" s="390"/>
      <c r="D91" s="396"/>
      <c r="E91" s="352"/>
      <c r="F91" s="353"/>
      <c r="G91" s="227" t="s">
        <v>123</v>
      </c>
      <c r="H91" s="325">
        <v>0</v>
      </c>
      <c r="I91" s="237" t="s">
        <v>305</v>
      </c>
      <c r="J91" s="11"/>
    </row>
    <row r="92" spans="2:10" ht="114.75" x14ac:dyDescent="0.25">
      <c r="B92" s="21"/>
      <c r="C92" s="390"/>
      <c r="D92" s="396"/>
      <c r="E92" s="352"/>
      <c r="F92" s="353"/>
      <c r="G92" s="228" t="s">
        <v>121</v>
      </c>
      <c r="H92" s="326">
        <v>0</v>
      </c>
      <c r="I92" s="238" t="s">
        <v>306</v>
      </c>
      <c r="J92" s="11"/>
    </row>
    <row r="93" spans="2:10" ht="9.75" customHeight="1" thickBot="1" x14ac:dyDescent="0.3">
      <c r="B93" s="68"/>
      <c r="C93" s="69"/>
      <c r="D93" s="69"/>
      <c r="E93" s="69"/>
      <c r="F93" s="69"/>
      <c r="G93" s="229"/>
      <c r="H93" s="69"/>
      <c r="I93" s="70"/>
      <c r="J93" s="71"/>
    </row>
    <row r="94" spans="2:10" hidden="1" x14ac:dyDescent="0.25">
      <c r="F94" s="30"/>
    </row>
    <row r="95" spans="2:10" hidden="1" x14ac:dyDescent="0.25"/>
    <row r="96" spans="2:10" hidden="1" x14ac:dyDescent="0.25"/>
    <row r="97" spans="4:4" hidden="1" x14ac:dyDescent="0.25"/>
    <row r="98" spans="4:4" hidden="1" x14ac:dyDescent="0.25"/>
    <row r="99" spans="4:4" hidden="1" x14ac:dyDescent="0.25"/>
    <row r="100" spans="4:4" hidden="1" x14ac:dyDescent="0.25"/>
    <row r="101" spans="4:4" hidden="1" x14ac:dyDescent="0.25"/>
    <row r="102" spans="4:4" hidden="1" x14ac:dyDescent="0.25">
      <c r="D102" s="30"/>
    </row>
    <row r="103" spans="4:4" x14ac:dyDescent="0.25"/>
    <row r="104" spans="4:4" x14ac:dyDescent="0.25"/>
    <row r="105" spans="4:4" x14ac:dyDescent="0.25"/>
    <row r="106" spans="4:4" x14ac:dyDescent="0.25"/>
    <row r="107" spans="4:4" x14ac:dyDescent="0.25"/>
    <row r="108" spans="4:4" x14ac:dyDescent="0.25"/>
    <row r="109" spans="4:4" x14ac:dyDescent="0.25"/>
    <row r="110" spans="4:4" x14ac:dyDescent="0.25"/>
    <row r="111" spans="4:4" x14ac:dyDescent="0.25"/>
    <row r="112" spans="4:4"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sheetData>
  <protectedRanges>
    <protectedRange sqref="I75:I92 I11:I73" name="Simulado"/>
    <protectedRange sqref="F10 F69:F92 F12:F26 F28:F67" name="Actual"/>
    <protectedRange sqref="H11:H92" name="Simulado_1"/>
  </protectedRanges>
  <mergeCells count="72">
    <mergeCell ref="C10:C21"/>
    <mergeCell ref="D10:D21"/>
    <mergeCell ref="D69:D92"/>
    <mergeCell ref="E63:E68"/>
    <mergeCell ref="F69:F79"/>
    <mergeCell ref="F18:F21"/>
    <mergeCell ref="F22:F25"/>
    <mergeCell ref="F33:F37"/>
    <mergeCell ref="F46:F51"/>
    <mergeCell ref="F52:F57"/>
    <mergeCell ref="F63:F68"/>
    <mergeCell ref="F42:F45"/>
    <mergeCell ref="E80:E82"/>
    <mergeCell ref="F80:F82"/>
    <mergeCell ref="F83:F89"/>
    <mergeCell ref="F90:F92"/>
    <mergeCell ref="C22:C32"/>
    <mergeCell ref="C33:C68"/>
    <mergeCell ref="C69:C92"/>
    <mergeCell ref="E22:E25"/>
    <mergeCell ref="E33:E37"/>
    <mergeCell ref="E46:E51"/>
    <mergeCell ref="E52:E57"/>
    <mergeCell ref="E83:E89"/>
    <mergeCell ref="E90:E92"/>
    <mergeCell ref="D22:D32"/>
    <mergeCell ref="D33:D68"/>
    <mergeCell ref="E38:E41"/>
    <mergeCell ref="E69:E79"/>
    <mergeCell ref="E29:E30"/>
    <mergeCell ref="E31:E32"/>
    <mergeCell ref="H11:H12"/>
    <mergeCell ref="H61:H62"/>
    <mergeCell ref="I61:I62"/>
    <mergeCell ref="I11:I12"/>
    <mergeCell ref="H70:H71"/>
    <mergeCell ref="I70:I71"/>
    <mergeCell ref="C3:I3"/>
    <mergeCell ref="H8:H9"/>
    <mergeCell ref="I8:I9"/>
    <mergeCell ref="C5:F5"/>
    <mergeCell ref="C6:F6"/>
    <mergeCell ref="G5:I5"/>
    <mergeCell ref="C8:C9"/>
    <mergeCell ref="D8:D9"/>
    <mergeCell ref="E8:E9"/>
    <mergeCell ref="F8:F9"/>
    <mergeCell ref="G6:I6"/>
    <mergeCell ref="G8:G9"/>
    <mergeCell ref="H83:H86"/>
    <mergeCell ref="H87:H89"/>
    <mergeCell ref="I83:I86"/>
    <mergeCell ref="I87:I89"/>
    <mergeCell ref="I73:I74"/>
    <mergeCell ref="H75:H77"/>
    <mergeCell ref="I75:I77"/>
    <mergeCell ref="H78:H79"/>
    <mergeCell ref="I78:I79"/>
    <mergeCell ref="H73:H74"/>
    <mergeCell ref="E18:E21"/>
    <mergeCell ref="E10:E15"/>
    <mergeCell ref="F10:F15"/>
    <mergeCell ref="G87:G89"/>
    <mergeCell ref="G83:G86"/>
    <mergeCell ref="E42:E45"/>
    <mergeCell ref="E59:E62"/>
    <mergeCell ref="F59:F62"/>
    <mergeCell ref="F38:F41"/>
    <mergeCell ref="F29:F30"/>
    <mergeCell ref="F31:F32"/>
    <mergeCell ref="E26:E28"/>
    <mergeCell ref="F26:F28"/>
  </mergeCells>
  <conditionalFormatting sqref="F10:F92">
    <cfRule type="cellIs" dxfId="39" priority="16" operator="between">
      <formula>80.5</formula>
      <formula>100</formula>
    </cfRule>
    <cfRule type="cellIs" dxfId="38" priority="17" operator="between">
      <formula>60.5</formula>
      <formula>80.4</formula>
    </cfRule>
    <cfRule type="cellIs" dxfId="37" priority="18" operator="between">
      <formula>40.5</formula>
      <formula>60.4</formula>
    </cfRule>
    <cfRule type="cellIs" dxfId="36" priority="19" operator="between">
      <formula>20.5</formula>
      <formula>40.4</formula>
    </cfRule>
    <cfRule type="cellIs" dxfId="35" priority="40" operator="between">
      <formula>0.1</formula>
      <formula>20.4</formula>
    </cfRule>
  </conditionalFormatting>
  <conditionalFormatting sqref="D10:D92">
    <cfRule type="cellIs" dxfId="34" priority="20" operator="between">
      <formula>0.1</formula>
      <formula>20.4</formula>
    </cfRule>
    <cfRule type="cellIs" dxfId="33" priority="36" operator="between">
      <formula>80.5</formula>
      <formula>100</formula>
    </cfRule>
    <cfRule type="cellIs" dxfId="32" priority="37" operator="between">
      <formula>60.5</formula>
      <formula>80.4</formula>
    </cfRule>
    <cfRule type="cellIs" dxfId="31" priority="38" operator="between">
      <formula>40.5</formula>
      <formula>60.4</formula>
    </cfRule>
    <cfRule type="cellIs" dxfId="30" priority="39" operator="between">
      <formula>20.5</formula>
      <formula>40.4</formula>
    </cfRule>
  </conditionalFormatting>
  <conditionalFormatting sqref="G6:I6">
    <cfRule type="cellIs" dxfId="29" priority="11" operator="between">
      <formula>80.5</formula>
      <formula>100</formula>
    </cfRule>
    <cfRule type="cellIs" dxfId="28" priority="12" operator="between">
      <formula>60.5</formula>
      <formula>80.4</formula>
    </cfRule>
    <cfRule type="cellIs" dxfId="27" priority="13" operator="between">
      <formula>40.5</formula>
      <formula>60.4</formula>
    </cfRule>
    <cfRule type="cellIs" dxfId="26" priority="14" operator="between">
      <formula>20.5</formula>
      <formula>40.4</formula>
    </cfRule>
    <cfRule type="cellIs" dxfId="25" priority="15" operator="between">
      <formula>0.1</formula>
      <formula>20.4</formula>
    </cfRule>
  </conditionalFormatting>
  <conditionalFormatting sqref="H63:H70 H72:H73 H75 H78 H80:H83 H87 H90:H92 H13:H61">
    <cfRule type="cellIs" dxfId="9" priority="6" operator="between">
      <formula>81</formula>
      <formula>100</formula>
    </cfRule>
    <cfRule type="cellIs" dxfId="8" priority="7" operator="between">
      <formula>61</formula>
      <formula>80</formula>
    </cfRule>
    <cfRule type="cellIs" dxfId="7" priority="8" operator="between">
      <formula>41</formula>
      <formula>60</formula>
    </cfRule>
    <cfRule type="cellIs" dxfId="6" priority="9" operator="between">
      <formula>21</formula>
      <formula>40</formula>
    </cfRule>
    <cfRule type="cellIs" dxfId="5" priority="10" operator="between">
      <formula>1</formula>
      <formula>20</formula>
    </cfRule>
  </conditionalFormatting>
  <conditionalFormatting sqref="H10:H92">
    <cfRule type="cellIs" dxfId="4" priority="1" operator="between">
      <formula>81</formula>
      <formula>100</formula>
    </cfRule>
    <cfRule type="cellIs" dxfId="3" priority="2" operator="between">
      <formula>61</formula>
      <formula>80</formula>
    </cfRule>
    <cfRule type="cellIs" dxfId="2" priority="3" operator="between">
      <formula>41</formula>
      <formula>60</formula>
    </cfRule>
    <cfRule type="cellIs" dxfId="1" priority="4" operator="between">
      <formula>21</formula>
      <formula>40</formula>
    </cfRule>
    <cfRule type="cellIs" dxfId="0" priority="5" operator="between">
      <formula>1</formula>
      <formula>20</formula>
    </cfRule>
  </conditionalFormatting>
  <dataValidations count="5">
    <dataValidation type="whole" operator="equal" allowBlank="1" showInputMessage="1" showErrorMessage="1" errorTitle="ATENCIÓN!" error="No se pueden modificar datos aquí" sqref="C5 J3:L3">
      <formula1>578457854578547000</formula1>
    </dataValidation>
    <dataValidation type="whole" allowBlank="1" showInputMessage="1" showErrorMessage="1" error="ERROR. DATO NO PERMITIDO" sqref="H90:H92 H13:H61 H63:H70 H72:H73 H75 H78 H80:H83 H87">
      <formula1>0</formula1>
      <formula2>100</formula2>
    </dataValidation>
    <dataValidation type="whole" operator="equal" allowBlank="1" showInputMessage="1" showErrorMessage="1" errorTitle="ERROR" error="ERROR. NO DEBE DILIGENCIAR ESTA CELDA" sqref="F10:F92">
      <formula1>7777777777777770000</formula1>
    </dataValidation>
    <dataValidation type="whole" operator="equal" allowBlank="1" showInputMessage="1" showErrorMessage="1" errorTitle="ERROR" error="ERROR. NO DEBE DILIGENCIAR ESTA CELDA" sqref="D10:D92">
      <formula1>7777777777777770</formula1>
    </dataValidation>
    <dataValidation type="decimal" operator="equal" allowBlank="1" showInputMessage="1" showErrorMessage="1" error="ERROR, NO DEBE DILIGENCIAR ESTA CELDA_x000a_" sqref="G6:I6">
      <formula1>0.9999</formula1>
    </dataValidation>
  </dataValidations>
  <pageMargins left="0.7" right="0.7" top="0.75" bottom="0.75" header="0.3" footer="0.3"/>
  <pageSetup orientation="portrait" horizontalDpi="4294967294"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6"/>
  <sheetViews>
    <sheetView showGridLines="0" zoomScale="90" zoomScaleNormal="90" zoomScalePageLayoutView="80" workbookViewId="0"/>
  </sheetViews>
  <sheetFormatPr baseColWidth="10" defaultColWidth="0" defaultRowHeight="14.25" zeroHeight="1" x14ac:dyDescent="0.2"/>
  <cols>
    <col min="1" max="1" width="0.85546875" style="34" customWidth="1"/>
    <col min="2" max="2" width="1.42578125" style="34" customWidth="1"/>
    <col min="3" max="20" width="11.42578125" style="34" customWidth="1"/>
    <col min="21" max="21" width="1" style="34" customWidth="1"/>
    <col min="22" max="22" width="3.85546875" style="34" customWidth="1"/>
    <col min="23" max="16384" width="11.42578125" style="34" hidden="1"/>
  </cols>
  <sheetData>
    <row r="1" spans="2:21" ht="10.5" customHeight="1" thickBot="1" x14ac:dyDescent="0.25"/>
    <row r="2" spans="2:21" ht="92.25" customHeight="1" x14ac:dyDescent="0.2">
      <c r="B2" s="31"/>
      <c r="C2" s="32"/>
      <c r="D2" s="32"/>
      <c r="E2" s="32"/>
      <c r="F2" s="32"/>
      <c r="G2" s="32"/>
      <c r="H2" s="32"/>
      <c r="I2" s="32"/>
      <c r="J2" s="32"/>
      <c r="K2" s="32"/>
      <c r="L2" s="32"/>
      <c r="M2" s="32"/>
      <c r="N2" s="32"/>
      <c r="O2" s="32"/>
      <c r="P2" s="32"/>
      <c r="Q2" s="32"/>
      <c r="R2" s="32"/>
      <c r="S2" s="32"/>
      <c r="T2" s="32"/>
      <c r="U2" s="33"/>
    </row>
    <row r="3" spans="2:21" ht="25.5" x14ac:dyDescent="0.2">
      <c r="B3" s="35"/>
      <c r="C3" s="330" t="s">
        <v>235</v>
      </c>
      <c r="D3" s="331"/>
      <c r="E3" s="331"/>
      <c r="F3" s="331"/>
      <c r="G3" s="331"/>
      <c r="H3" s="331"/>
      <c r="I3" s="331"/>
      <c r="J3" s="331"/>
      <c r="K3" s="331"/>
      <c r="L3" s="331"/>
      <c r="M3" s="331"/>
      <c r="N3" s="331"/>
      <c r="O3" s="331"/>
      <c r="P3" s="331"/>
      <c r="Q3" s="331"/>
      <c r="R3" s="331"/>
      <c r="S3" s="331"/>
      <c r="T3" s="331"/>
      <c r="U3" s="36"/>
    </row>
    <row r="4" spans="2:21" ht="6.75" customHeight="1" x14ac:dyDescent="0.2">
      <c r="B4" s="35"/>
      <c r="C4" s="37"/>
      <c r="D4" s="37"/>
      <c r="E4" s="37"/>
      <c r="F4" s="37"/>
      <c r="G4" s="37"/>
      <c r="H4" s="37"/>
      <c r="I4" s="37"/>
      <c r="J4" s="37"/>
      <c r="K4" s="37"/>
      <c r="L4" s="37"/>
      <c r="M4" s="37"/>
      <c r="N4" s="37"/>
      <c r="O4" s="37"/>
      <c r="P4" s="37"/>
      <c r="Q4" s="37"/>
      <c r="R4" s="37"/>
      <c r="S4" s="37"/>
      <c r="T4" s="37"/>
      <c r="U4" s="36"/>
    </row>
    <row r="5" spans="2:21" x14ac:dyDescent="0.2">
      <c r="B5" s="35"/>
      <c r="C5" s="37"/>
      <c r="D5" s="37"/>
      <c r="E5" s="37"/>
      <c r="F5" s="37"/>
      <c r="G5" s="37"/>
      <c r="H5" s="37"/>
      <c r="I5" s="37"/>
      <c r="J5" s="37"/>
      <c r="K5" s="37"/>
      <c r="L5" s="37"/>
      <c r="M5" s="37"/>
      <c r="N5" s="37"/>
      <c r="O5" s="37"/>
      <c r="P5" s="37"/>
      <c r="Q5" s="37"/>
      <c r="R5" s="37"/>
      <c r="S5" s="37"/>
      <c r="T5" s="37"/>
      <c r="U5" s="36"/>
    </row>
    <row r="6" spans="2:21" ht="18" customHeight="1" x14ac:dyDescent="0.25">
      <c r="B6" s="35"/>
      <c r="C6" s="239" t="s">
        <v>41</v>
      </c>
      <c r="D6" s="63"/>
      <c r="E6" s="64"/>
      <c r="F6" s="64"/>
      <c r="G6" s="64"/>
      <c r="H6" s="64"/>
      <c r="I6" s="63"/>
      <c r="J6" s="63"/>
      <c r="K6" s="63"/>
      <c r="L6" s="64"/>
      <c r="M6" s="64"/>
      <c r="N6" s="64"/>
      <c r="O6" s="64"/>
      <c r="P6" s="64"/>
      <c r="Q6" s="64"/>
      <c r="R6" s="64"/>
      <c r="S6" s="64"/>
      <c r="T6" s="64"/>
      <c r="U6" s="36"/>
    </row>
    <row r="7" spans="2:21" x14ac:dyDescent="0.2">
      <c r="B7" s="35"/>
      <c r="E7" s="37"/>
      <c r="F7" s="37"/>
      <c r="G7" s="37"/>
      <c r="H7" s="37"/>
      <c r="L7" s="37"/>
      <c r="M7" s="37"/>
      <c r="N7" s="37"/>
      <c r="O7" s="37"/>
      <c r="P7" s="37"/>
      <c r="Q7" s="37"/>
      <c r="R7" s="37"/>
      <c r="S7" s="37"/>
      <c r="T7" s="37"/>
      <c r="U7" s="36"/>
    </row>
    <row r="8" spans="2:21" x14ac:dyDescent="0.2">
      <c r="B8" s="35"/>
      <c r="E8" s="37"/>
      <c r="F8" s="37"/>
      <c r="G8" s="37"/>
      <c r="H8" s="37"/>
      <c r="L8" s="37"/>
      <c r="M8" s="37"/>
      <c r="N8" s="37"/>
      <c r="O8" s="37"/>
      <c r="P8" s="37"/>
      <c r="Q8" s="37"/>
      <c r="R8" s="37"/>
      <c r="S8" s="37"/>
      <c r="T8" s="37"/>
      <c r="U8" s="36"/>
    </row>
    <row r="9" spans="2:21" x14ac:dyDescent="0.2">
      <c r="B9" s="35"/>
      <c r="E9" s="37"/>
      <c r="F9" s="37"/>
      <c r="G9" s="37"/>
      <c r="H9" s="37"/>
      <c r="I9" s="37"/>
      <c r="L9" s="37"/>
      <c r="M9" s="37"/>
      <c r="N9" s="37"/>
      <c r="O9" s="37"/>
      <c r="P9" s="37"/>
      <c r="Q9" s="37"/>
      <c r="R9" s="37"/>
      <c r="S9" s="37"/>
      <c r="T9" s="37"/>
      <c r="U9" s="36"/>
    </row>
    <row r="10" spans="2:21" x14ac:dyDescent="0.2">
      <c r="B10" s="35"/>
      <c r="C10" s="37"/>
      <c r="D10" s="37"/>
      <c r="E10" s="37"/>
      <c r="F10" s="37"/>
      <c r="G10" s="37"/>
      <c r="H10" s="37"/>
      <c r="J10" s="37"/>
      <c r="K10" s="37"/>
      <c r="L10" s="37"/>
      <c r="M10" s="37"/>
      <c r="N10" s="37"/>
      <c r="O10" s="37"/>
      <c r="P10" s="37"/>
      <c r="Q10" s="37"/>
      <c r="R10" s="37"/>
      <c r="S10" s="37"/>
      <c r="T10" s="37"/>
      <c r="U10" s="36"/>
    </row>
    <row r="11" spans="2:21" x14ac:dyDescent="0.2">
      <c r="B11" s="35"/>
      <c r="C11" s="37"/>
      <c r="D11" s="37"/>
      <c r="E11" s="37"/>
      <c r="F11" s="37"/>
      <c r="G11" s="37"/>
      <c r="H11" s="37"/>
      <c r="I11" s="37"/>
      <c r="J11" s="37" t="s">
        <v>12</v>
      </c>
      <c r="K11" s="37" t="s">
        <v>11</v>
      </c>
      <c r="L11" s="37"/>
      <c r="M11" s="37"/>
      <c r="N11" s="37"/>
      <c r="O11" s="37"/>
      <c r="P11" s="37"/>
      <c r="Q11" s="37"/>
      <c r="R11" s="37"/>
      <c r="S11" s="37"/>
      <c r="T11" s="37"/>
      <c r="U11" s="36"/>
    </row>
    <row r="12" spans="2:21" x14ac:dyDescent="0.2">
      <c r="B12" s="35"/>
      <c r="C12" s="37"/>
      <c r="D12" s="37"/>
      <c r="E12" s="37"/>
      <c r="F12" s="37"/>
      <c r="G12" s="37"/>
      <c r="H12" s="37"/>
      <c r="I12" s="37" t="str">
        <f>+Inicio!C5</f>
        <v>POLÍTICA GOBIERNO DIGITAL (ANTES GOBIERNO EN LÍNEA)</v>
      </c>
      <c r="J12" s="37">
        <v>100</v>
      </c>
      <c r="K12" s="38">
        <f>+Autodiagnóstico!G6</f>
        <v>61.899801587301582</v>
      </c>
      <c r="L12" s="37"/>
      <c r="M12" s="37"/>
      <c r="N12" s="37"/>
      <c r="O12" s="37"/>
      <c r="P12" s="37"/>
      <c r="Q12" s="37"/>
      <c r="R12" s="37"/>
      <c r="S12" s="37"/>
      <c r="T12" s="37"/>
      <c r="U12" s="36"/>
    </row>
    <row r="13" spans="2:21" x14ac:dyDescent="0.2">
      <c r="B13" s="35"/>
      <c r="C13" s="37"/>
      <c r="D13" s="37"/>
      <c r="E13" s="37"/>
      <c r="F13" s="37"/>
      <c r="G13" s="37"/>
      <c r="H13" s="37"/>
      <c r="I13" s="37"/>
      <c r="K13" s="37"/>
      <c r="L13" s="37"/>
      <c r="M13" s="37"/>
      <c r="N13" s="37"/>
      <c r="O13" s="37"/>
      <c r="P13" s="37"/>
      <c r="Q13" s="37"/>
      <c r="R13" s="37"/>
      <c r="S13" s="37"/>
      <c r="T13" s="37"/>
      <c r="U13" s="36"/>
    </row>
    <row r="14" spans="2:21" x14ac:dyDescent="0.2">
      <c r="B14" s="35"/>
      <c r="C14" s="37"/>
      <c r="D14" s="37"/>
      <c r="E14" s="37"/>
      <c r="F14" s="37"/>
      <c r="G14" s="37"/>
      <c r="H14" s="37"/>
      <c r="I14" s="37"/>
      <c r="J14" s="37"/>
      <c r="K14" s="37"/>
      <c r="L14" s="37"/>
      <c r="M14" s="37"/>
      <c r="N14" s="37"/>
      <c r="O14" s="37"/>
      <c r="P14" s="37"/>
      <c r="Q14" s="37"/>
      <c r="R14" s="37"/>
      <c r="S14" s="37"/>
      <c r="T14" s="37"/>
      <c r="U14" s="36"/>
    </row>
    <row r="15" spans="2:21" x14ac:dyDescent="0.2">
      <c r="B15" s="35"/>
      <c r="C15" s="37"/>
      <c r="D15" s="37"/>
      <c r="E15" s="37"/>
      <c r="F15" s="37"/>
      <c r="G15" s="37"/>
      <c r="H15" s="37"/>
      <c r="I15" s="37"/>
      <c r="J15" s="37"/>
      <c r="K15" s="37"/>
      <c r="L15" s="37"/>
      <c r="M15" s="37"/>
      <c r="N15" s="37"/>
      <c r="O15" s="37"/>
      <c r="P15" s="37"/>
      <c r="Q15" s="37"/>
      <c r="R15" s="37"/>
      <c r="S15" s="37"/>
      <c r="T15" s="37"/>
      <c r="U15" s="36"/>
    </row>
    <row r="16" spans="2:21" x14ac:dyDescent="0.2">
      <c r="B16" s="35"/>
      <c r="C16" s="37"/>
      <c r="D16" s="37"/>
      <c r="E16" s="37"/>
      <c r="F16" s="37"/>
      <c r="G16" s="37"/>
      <c r="H16" s="37"/>
      <c r="I16" s="37"/>
      <c r="J16" s="37"/>
      <c r="K16" s="37"/>
      <c r="L16" s="37"/>
      <c r="M16" s="37"/>
      <c r="N16" s="37"/>
      <c r="O16" s="37"/>
      <c r="P16" s="37"/>
      <c r="Q16" s="37"/>
      <c r="R16" s="37"/>
      <c r="S16" s="37"/>
      <c r="T16" s="37"/>
      <c r="U16" s="36"/>
    </row>
    <row r="17" spans="2:21" x14ac:dyDescent="0.2">
      <c r="B17" s="35"/>
      <c r="C17" s="37"/>
      <c r="D17" s="37"/>
      <c r="E17" s="37"/>
      <c r="F17" s="37"/>
      <c r="G17" s="37"/>
      <c r="H17" s="37"/>
      <c r="I17" s="37"/>
      <c r="J17" s="37"/>
      <c r="K17" s="37"/>
      <c r="L17" s="37"/>
      <c r="M17" s="37"/>
      <c r="N17" s="37"/>
      <c r="O17" s="37"/>
      <c r="P17" s="37"/>
      <c r="Q17" s="37"/>
      <c r="R17" s="37"/>
      <c r="S17" s="37"/>
      <c r="T17" s="37"/>
      <c r="U17" s="36"/>
    </row>
    <row r="18" spans="2:21" x14ac:dyDescent="0.2">
      <c r="B18" s="35"/>
      <c r="C18" s="37"/>
      <c r="D18" s="37"/>
      <c r="E18" s="37"/>
      <c r="F18" s="37"/>
      <c r="G18" s="37"/>
      <c r="H18" s="37"/>
      <c r="I18" s="37"/>
      <c r="J18" s="37"/>
      <c r="K18" s="37"/>
      <c r="L18" s="37"/>
      <c r="M18" s="37"/>
      <c r="N18" s="37"/>
      <c r="O18" s="37"/>
      <c r="P18" s="37"/>
      <c r="Q18" s="37"/>
      <c r="R18" s="37"/>
      <c r="S18" s="37"/>
      <c r="T18" s="37"/>
      <c r="U18" s="36"/>
    </row>
    <row r="19" spans="2:21" x14ac:dyDescent="0.2">
      <c r="B19" s="35"/>
      <c r="C19" s="37"/>
      <c r="D19" s="37"/>
      <c r="E19" s="37"/>
      <c r="F19" s="37"/>
      <c r="G19" s="37"/>
      <c r="H19" s="37"/>
      <c r="I19" s="37"/>
      <c r="J19" s="37"/>
      <c r="K19" s="37"/>
      <c r="L19" s="37"/>
      <c r="M19" s="37"/>
      <c r="N19" s="37"/>
      <c r="O19" s="37"/>
      <c r="P19" s="37"/>
      <c r="Q19" s="37"/>
      <c r="R19" s="37"/>
      <c r="S19" s="37"/>
      <c r="T19" s="37"/>
      <c r="U19" s="36"/>
    </row>
    <row r="20" spans="2:21" x14ac:dyDescent="0.2">
      <c r="B20" s="35"/>
      <c r="C20" s="37"/>
      <c r="D20" s="37"/>
      <c r="E20" s="37"/>
      <c r="F20" s="37"/>
      <c r="G20" s="37"/>
      <c r="H20" s="37"/>
      <c r="I20" s="37"/>
      <c r="J20" s="37"/>
      <c r="K20" s="37"/>
      <c r="L20" s="37"/>
      <c r="M20" s="37"/>
      <c r="N20" s="37"/>
      <c r="O20" s="37"/>
      <c r="P20" s="37"/>
      <c r="Q20" s="37"/>
      <c r="R20" s="37"/>
      <c r="S20" s="37"/>
      <c r="T20" s="37"/>
      <c r="U20" s="36"/>
    </row>
    <row r="21" spans="2:21" x14ac:dyDescent="0.2">
      <c r="B21" s="35"/>
      <c r="C21" s="37"/>
      <c r="D21" s="37"/>
      <c r="E21" s="37"/>
      <c r="F21" s="37"/>
      <c r="G21" s="37"/>
      <c r="H21" s="37"/>
      <c r="I21" s="37"/>
      <c r="J21" s="37"/>
      <c r="K21" s="37"/>
      <c r="L21" s="37"/>
      <c r="M21" s="37"/>
      <c r="N21" s="37"/>
      <c r="O21" s="37"/>
      <c r="P21" s="37"/>
      <c r="Q21" s="37"/>
      <c r="R21" s="37"/>
      <c r="S21" s="37"/>
      <c r="T21" s="37"/>
      <c r="U21" s="36"/>
    </row>
    <row r="22" spans="2:21" x14ac:dyDescent="0.2">
      <c r="B22" s="35"/>
      <c r="C22" s="37"/>
      <c r="D22" s="37"/>
      <c r="E22" s="37"/>
      <c r="F22" s="37"/>
      <c r="G22" s="37"/>
      <c r="H22" s="37"/>
      <c r="I22" s="37"/>
      <c r="J22" s="37"/>
      <c r="K22" s="37"/>
      <c r="L22" s="37"/>
      <c r="M22" s="37"/>
      <c r="N22" s="37"/>
      <c r="O22" s="37"/>
      <c r="P22" s="37"/>
      <c r="Q22" s="37"/>
      <c r="R22" s="37"/>
      <c r="S22" s="37"/>
      <c r="T22" s="37"/>
      <c r="U22" s="36"/>
    </row>
    <row r="23" spans="2:21" x14ac:dyDescent="0.2">
      <c r="B23" s="35"/>
      <c r="C23" s="37"/>
      <c r="D23" s="37"/>
      <c r="E23" s="37"/>
      <c r="F23" s="37"/>
      <c r="G23" s="37"/>
      <c r="H23" s="37"/>
      <c r="I23" s="37"/>
      <c r="J23" s="37"/>
      <c r="K23" s="37"/>
      <c r="L23" s="37"/>
      <c r="M23" s="37"/>
      <c r="N23" s="37"/>
      <c r="O23" s="37"/>
      <c r="P23" s="37"/>
      <c r="Q23" s="37"/>
      <c r="R23" s="37"/>
      <c r="S23" s="37"/>
      <c r="T23" s="37"/>
      <c r="U23" s="36"/>
    </row>
    <row r="24" spans="2:21" x14ac:dyDescent="0.2">
      <c r="B24" s="35"/>
      <c r="C24" s="37"/>
      <c r="D24" s="37"/>
      <c r="E24" s="37"/>
      <c r="F24" s="37"/>
      <c r="G24" s="37"/>
      <c r="H24" s="37"/>
      <c r="I24" s="37"/>
      <c r="J24" s="37"/>
      <c r="K24" s="37"/>
      <c r="L24" s="37"/>
      <c r="M24" s="37"/>
      <c r="N24" s="37"/>
      <c r="O24" s="37"/>
      <c r="P24" s="37"/>
      <c r="Q24" s="37"/>
      <c r="R24" s="37"/>
      <c r="S24" s="37"/>
      <c r="T24" s="37"/>
      <c r="U24" s="36"/>
    </row>
    <row r="25" spans="2:21" x14ac:dyDescent="0.2">
      <c r="B25" s="35"/>
      <c r="C25" s="37"/>
      <c r="D25" s="37"/>
      <c r="E25" s="37"/>
      <c r="F25" s="37"/>
      <c r="G25" s="37"/>
      <c r="H25" s="37"/>
      <c r="I25" s="37"/>
      <c r="J25" s="37"/>
      <c r="K25" s="37"/>
      <c r="L25" s="37"/>
      <c r="M25" s="37"/>
      <c r="N25" s="37"/>
      <c r="O25" s="37"/>
      <c r="P25" s="37"/>
      <c r="Q25" s="37"/>
      <c r="R25" s="37"/>
      <c r="S25" s="37"/>
      <c r="T25" s="37"/>
      <c r="U25" s="36"/>
    </row>
    <row r="26" spans="2:21" x14ac:dyDescent="0.2">
      <c r="B26" s="35"/>
      <c r="C26" s="37"/>
      <c r="D26" s="37"/>
      <c r="E26" s="37"/>
      <c r="F26" s="37"/>
      <c r="G26" s="37"/>
      <c r="H26" s="37"/>
      <c r="I26" s="37"/>
      <c r="J26" s="37"/>
      <c r="K26" s="37"/>
      <c r="L26" s="37"/>
      <c r="M26" s="37"/>
      <c r="N26" s="37"/>
      <c r="O26" s="37"/>
      <c r="P26" s="37"/>
      <c r="Q26" s="37"/>
      <c r="R26" s="37"/>
      <c r="S26" s="37"/>
      <c r="T26" s="37"/>
      <c r="U26" s="36"/>
    </row>
    <row r="27" spans="2:21" x14ac:dyDescent="0.2">
      <c r="B27" s="35"/>
      <c r="C27" s="37"/>
      <c r="D27" s="37"/>
      <c r="E27" s="37"/>
      <c r="F27" s="37"/>
      <c r="G27" s="37"/>
      <c r="H27" s="37"/>
      <c r="I27" s="37"/>
      <c r="J27" s="37"/>
      <c r="K27" s="37"/>
      <c r="L27" s="37"/>
      <c r="M27" s="37"/>
      <c r="N27" s="37"/>
      <c r="O27" s="37"/>
      <c r="P27" s="37"/>
      <c r="Q27" s="37"/>
      <c r="R27" s="37"/>
      <c r="S27" s="37"/>
      <c r="T27" s="37"/>
      <c r="U27" s="36"/>
    </row>
    <row r="28" spans="2:21" ht="18" customHeight="1" x14ac:dyDescent="0.25">
      <c r="B28" s="35"/>
      <c r="C28" s="239" t="s">
        <v>177</v>
      </c>
      <c r="D28" s="63"/>
      <c r="E28" s="64"/>
      <c r="F28" s="64"/>
      <c r="G28" s="64"/>
      <c r="H28" s="64"/>
      <c r="I28" s="63"/>
      <c r="J28" s="63"/>
      <c r="K28" s="63"/>
      <c r="L28" s="64"/>
      <c r="M28" s="64"/>
      <c r="N28" s="64"/>
      <c r="O28" s="64"/>
      <c r="P28" s="64"/>
      <c r="Q28" s="64"/>
      <c r="R28" s="64"/>
      <c r="S28" s="64"/>
      <c r="T28" s="64"/>
      <c r="U28" s="36"/>
    </row>
    <row r="29" spans="2:21" x14ac:dyDescent="0.2">
      <c r="B29" s="35"/>
      <c r="F29" s="37"/>
      <c r="G29" s="37"/>
      <c r="H29" s="37"/>
      <c r="I29" s="37"/>
      <c r="J29" s="37"/>
      <c r="K29" s="37"/>
      <c r="L29" s="37"/>
      <c r="M29" s="37"/>
      <c r="N29" s="37"/>
      <c r="O29" s="37"/>
      <c r="P29" s="37"/>
      <c r="Q29" s="37"/>
      <c r="R29" s="37"/>
      <c r="S29" s="37"/>
      <c r="T29" s="37"/>
      <c r="U29" s="36"/>
    </row>
    <row r="30" spans="2:21" x14ac:dyDescent="0.2">
      <c r="B30" s="35"/>
      <c r="F30" s="37"/>
      <c r="G30" s="37"/>
      <c r="H30" s="37"/>
      <c r="I30" s="37"/>
      <c r="J30" s="37"/>
      <c r="K30" s="37"/>
      <c r="L30" s="37"/>
      <c r="M30" s="37"/>
      <c r="N30" s="37"/>
      <c r="O30" s="37"/>
      <c r="P30" s="37"/>
      <c r="Q30" s="37"/>
      <c r="R30" s="37"/>
      <c r="S30" s="37"/>
      <c r="T30" s="37"/>
      <c r="U30" s="36"/>
    </row>
    <row r="31" spans="2:21" x14ac:dyDescent="0.2">
      <c r="B31" s="35"/>
      <c r="F31" s="37"/>
      <c r="G31" s="37"/>
      <c r="H31" s="37"/>
      <c r="I31" s="37"/>
      <c r="J31" s="37"/>
      <c r="K31" s="37"/>
      <c r="L31" s="37"/>
      <c r="M31" s="37"/>
      <c r="N31" s="37"/>
      <c r="O31" s="37"/>
      <c r="P31" s="37"/>
      <c r="Q31" s="37"/>
      <c r="R31" s="37"/>
      <c r="S31" s="37"/>
      <c r="T31" s="37"/>
      <c r="U31" s="36"/>
    </row>
    <row r="32" spans="2:21" x14ac:dyDescent="0.2">
      <c r="B32" s="35"/>
      <c r="C32" s="37"/>
      <c r="D32" s="37"/>
      <c r="E32" s="37"/>
      <c r="F32" s="37"/>
      <c r="G32" s="37"/>
      <c r="H32" s="37"/>
      <c r="I32" s="37"/>
      <c r="J32" s="37"/>
      <c r="K32" s="37"/>
      <c r="L32" s="37"/>
      <c r="M32" s="37"/>
      <c r="N32" s="37"/>
      <c r="O32" s="37"/>
      <c r="P32" s="37"/>
      <c r="Q32" s="37"/>
      <c r="R32" s="37"/>
      <c r="S32" s="37"/>
      <c r="T32" s="37"/>
      <c r="U32" s="36"/>
    </row>
    <row r="33" spans="2:21" x14ac:dyDescent="0.2">
      <c r="B33" s="35"/>
      <c r="C33" s="37"/>
      <c r="D33" s="37"/>
      <c r="E33" s="37"/>
      <c r="F33" s="37"/>
      <c r="G33" s="37"/>
      <c r="H33" s="37"/>
      <c r="I33" s="37"/>
      <c r="J33" s="37" t="s">
        <v>8</v>
      </c>
      <c r="K33" s="37" t="s">
        <v>9</v>
      </c>
      <c r="L33" s="37" t="s">
        <v>3</v>
      </c>
      <c r="M33" s="37"/>
      <c r="N33" s="37"/>
      <c r="O33" s="37"/>
      <c r="P33" s="37"/>
      <c r="Q33" s="37"/>
      <c r="R33" s="37"/>
      <c r="S33" s="37"/>
      <c r="T33" s="37"/>
      <c r="U33" s="36"/>
    </row>
    <row r="34" spans="2:21" x14ac:dyDescent="0.2">
      <c r="B34" s="35"/>
      <c r="C34" s="37"/>
      <c r="D34" s="37"/>
      <c r="E34" s="37"/>
      <c r="F34" s="37"/>
      <c r="G34" s="37"/>
      <c r="H34" s="37"/>
      <c r="I34" s="37"/>
      <c r="J34" s="37" t="str">
        <f>+Autodiagnóstico!C10</f>
        <v xml:space="preserve">TIC para Gobierno Abierto </v>
      </c>
      <c r="K34" s="37">
        <v>100</v>
      </c>
      <c r="L34" s="38">
        <f>+Autodiagnóstico!D10</f>
        <v>90.166666666666657</v>
      </c>
      <c r="M34" s="37"/>
      <c r="N34" s="37"/>
      <c r="O34" s="37"/>
      <c r="P34" s="37"/>
      <c r="Q34" s="37"/>
      <c r="R34" s="37"/>
      <c r="S34" s="37"/>
      <c r="T34" s="37"/>
      <c r="U34" s="36"/>
    </row>
    <row r="35" spans="2:21" x14ac:dyDescent="0.2">
      <c r="B35" s="35"/>
      <c r="C35" s="37"/>
      <c r="D35" s="37"/>
      <c r="E35" s="37"/>
      <c r="F35" s="37"/>
      <c r="G35" s="37"/>
      <c r="H35" s="37"/>
      <c r="I35" s="37"/>
      <c r="J35" s="37" t="str">
        <f>+Autodiagnóstico!C22</f>
        <v xml:space="preserve">TIC para Servicios </v>
      </c>
      <c r="K35" s="37">
        <v>100</v>
      </c>
      <c r="L35" s="38">
        <f>+Autodiagnóstico!D22</f>
        <v>25</v>
      </c>
      <c r="M35" s="37"/>
      <c r="N35" s="37"/>
      <c r="O35" s="37"/>
      <c r="P35" s="37"/>
      <c r="Q35" s="37"/>
      <c r="R35" s="37"/>
      <c r="S35" s="37"/>
      <c r="T35" s="37"/>
      <c r="U35" s="36"/>
    </row>
    <row r="36" spans="2:21" x14ac:dyDescent="0.2">
      <c r="B36" s="35"/>
      <c r="C36" s="37"/>
      <c r="D36" s="37"/>
      <c r="E36" s="37"/>
      <c r="F36" s="37"/>
      <c r="G36" s="37"/>
      <c r="H36" s="37"/>
      <c r="I36" s="37"/>
      <c r="J36" s="37" t="str">
        <f>+Autodiagnóstico!C33</f>
        <v>TIC para la gestión</v>
      </c>
      <c r="K36" s="37">
        <v>100</v>
      </c>
      <c r="L36" s="38">
        <f>+Autodiagnóstico!D33</f>
        <v>94.988095238095241</v>
      </c>
      <c r="M36" s="39"/>
      <c r="N36" s="37"/>
      <c r="O36" s="37"/>
      <c r="P36" s="37"/>
      <c r="Q36" s="37"/>
      <c r="R36" s="37"/>
      <c r="S36" s="37"/>
      <c r="T36" s="37"/>
      <c r="U36" s="36"/>
    </row>
    <row r="37" spans="2:21" x14ac:dyDescent="0.2">
      <c r="B37" s="35"/>
      <c r="C37" s="37"/>
      <c r="D37" s="37"/>
      <c r="E37" s="37"/>
      <c r="F37" s="37"/>
      <c r="G37" s="37"/>
      <c r="H37" s="37"/>
      <c r="I37" s="37"/>
      <c r="J37" s="37" t="str">
        <f>+Autodiagnóstico!C69</f>
        <v xml:space="preserve">Seguridad y privacidad de la información </v>
      </c>
      <c r="K37" s="37">
        <v>100</v>
      </c>
      <c r="L37" s="38">
        <f>+Autodiagnóstico!D69</f>
        <v>37.444444444444443</v>
      </c>
      <c r="M37" s="39"/>
      <c r="N37" s="37"/>
      <c r="O37" s="37"/>
      <c r="P37" s="37"/>
      <c r="Q37" s="37"/>
      <c r="R37" s="37"/>
      <c r="S37" s="37"/>
      <c r="T37" s="37"/>
      <c r="U37" s="36"/>
    </row>
    <row r="38" spans="2:21" x14ac:dyDescent="0.2">
      <c r="B38" s="35"/>
      <c r="C38" s="37"/>
      <c r="D38" s="37"/>
      <c r="E38" s="37"/>
      <c r="F38" s="37"/>
      <c r="G38" s="37"/>
      <c r="H38" s="37"/>
      <c r="I38" s="37"/>
      <c r="J38" s="37"/>
      <c r="K38" s="37"/>
      <c r="L38" s="37"/>
      <c r="M38" s="39"/>
      <c r="N38" s="37"/>
      <c r="O38" s="37"/>
      <c r="P38" s="37"/>
      <c r="Q38" s="37"/>
      <c r="R38" s="37"/>
      <c r="S38" s="37"/>
      <c r="T38" s="37"/>
      <c r="U38" s="36"/>
    </row>
    <row r="39" spans="2:21" x14ac:dyDescent="0.2">
      <c r="B39" s="35"/>
      <c r="C39" s="37"/>
      <c r="D39" s="37"/>
      <c r="E39" s="37"/>
      <c r="F39" s="37"/>
      <c r="G39" s="37"/>
      <c r="H39" s="37"/>
      <c r="I39" s="37"/>
      <c r="J39" s="37"/>
      <c r="K39" s="37"/>
      <c r="L39" s="37"/>
      <c r="M39" s="39"/>
      <c r="N39" s="37"/>
      <c r="O39" s="37"/>
      <c r="P39" s="37"/>
      <c r="Q39" s="37"/>
      <c r="R39" s="37"/>
      <c r="S39" s="37"/>
      <c r="T39" s="37"/>
      <c r="U39" s="36"/>
    </row>
    <row r="40" spans="2:21" x14ac:dyDescent="0.2">
      <c r="B40" s="35"/>
      <c r="C40" s="37"/>
      <c r="D40" s="37"/>
      <c r="E40" s="37"/>
      <c r="F40" s="37"/>
      <c r="G40" s="37"/>
      <c r="H40" s="37"/>
      <c r="I40" s="37"/>
      <c r="J40" s="37"/>
      <c r="K40" s="37"/>
      <c r="L40" s="37"/>
      <c r="M40" s="39"/>
      <c r="N40" s="37"/>
      <c r="O40" s="37"/>
      <c r="P40" s="37"/>
      <c r="Q40" s="37"/>
      <c r="R40" s="37"/>
      <c r="S40" s="37"/>
      <c r="T40" s="37"/>
      <c r="U40" s="36"/>
    </row>
    <row r="41" spans="2:21" x14ac:dyDescent="0.2">
      <c r="B41" s="35"/>
      <c r="C41" s="37"/>
      <c r="D41" s="37"/>
      <c r="E41" s="37"/>
      <c r="F41" s="37"/>
      <c r="G41" s="37"/>
      <c r="H41" s="37"/>
      <c r="I41" s="37"/>
      <c r="J41" s="37"/>
      <c r="K41" s="37"/>
      <c r="L41" s="37"/>
      <c r="M41" s="37"/>
      <c r="N41" s="37"/>
      <c r="O41" s="37"/>
      <c r="P41" s="37"/>
      <c r="Q41" s="37"/>
      <c r="R41" s="37"/>
      <c r="S41" s="37"/>
      <c r="T41" s="37"/>
      <c r="U41" s="36"/>
    </row>
    <row r="42" spans="2:21" x14ac:dyDescent="0.2">
      <c r="B42" s="35"/>
      <c r="C42" s="37"/>
      <c r="D42" s="37"/>
      <c r="E42" s="37"/>
      <c r="F42" s="37"/>
      <c r="G42" s="37"/>
      <c r="H42" s="37"/>
      <c r="I42" s="37"/>
      <c r="J42" s="37"/>
      <c r="K42" s="37"/>
      <c r="L42" s="37"/>
      <c r="M42" s="39"/>
      <c r="N42" s="37"/>
      <c r="O42" s="37"/>
      <c r="P42" s="37"/>
      <c r="Q42" s="37"/>
      <c r="R42" s="37"/>
      <c r="S42" s="37"/>
      <c r="T42" s="37"/>
      <c r="U42" s="36"/>
    </row>
    <row r="43" spans="2:21" x14ac:dyDescent="0.2">
      <c r="B43" s="35"/>
      <c r="C43" s="37"/>
      <c r="D43" s="37"/>
      <c r="E43" s="37"/>
      <c r="F43" s="37"/>
      <c r="G43" s="37"/>
      <c r="H43" s="37"/>
      <c r="I43" s="37"/>
      <c r="J43" s="37"/>
      <c r="K43" s="37"/>
      <c r="L43" s="37"/>
      <c r="M43" s="39"/>
      <c r="N43" s="37"/>
      <c r="O43" s="37"/>
      <c r="P43" s="37"/>
      <c r="Q43" s="37"/>
      <c r="R43" s="37"/>
      <c r="S43" s="37"/>
      <c r="T43" s="37"/>
      <c r="U43" s="36"/>
    </row>
    <row r="44" spans="2:21" x14ac:dyDescent="0.2">
      <c r="B44" s="35"/>
      <c r="C44" s="37"/>
      <c r="D44" s="37"/>
      <c r="E44" s="37"/>
      <c r="F44" s="37"/>
      <c r="G44" s="37"/>
      <c r="H44" s="37"/>
      <c r="I44" s="37"/>
      <c r="J44" s="37"/>
      <c r="K44" s="37"/>
      <c r="L44" s="37"/>
      <c r="M44" s="39"/>
      <c r="N44" s="37"/>
      <c r="O44" s="37"/>
      <c r="P44" s="37"/>
      <c r="Q44" s="37"/>
      <c r="R44" s="37"/>
      <c r="S44" s="37"/>
      <c r="T44" s="37"/>
      <c r="U44" s="36"/>
    </row>
    <row r="45" spans="2:21" x14ac:dyDescent="0.2">
      <c r="B45" s="35"/>
      <c r="C45" s="37"/>
      <c r="D45" s="37"/>
      <c r="E45" s="37"/>
      <c r="F45" s="37"/>
      <c r="G45" s="37"/>
      <c r="H45" s="37"/>
      <c r="I45" s="37"/>
      <c r="J45" s="37"/>
      <c r="K45" s="37"/>
      <c r="L45" s="37"/>
      <c r="M45" s="39"/>
      <c r="N45" s="37"/>
      <c r="O45" s="37"/>
      <c r="P45" s="37"/>
      <c r="Q45" s="37"/>
      <c r="R45" s="37"/>
      <c r="S45" s="37"/>
      <c r="T45" s="37"/>
      <c r="U45" s="36"/>
    </row>
    <row r="46" spans="2:21" x14ac:dyDescent="0.2">
      <c r="B46" s="35"/>
      <c r="C46" s="37"/>
      <c r="D46" s="37"/>
      <c r="E46" s="37"/>
      <c r="F46" s="37"/>
      <c r="G46" s="37"/>
      <c r="H46" s="37"/>
      <c r="I46" s="37"/>
      <c r="J46" s="37"/>
      <c r="K46" s="37"/>
      <c r="L46" s="37"/>
      <c r="M46" s="39"/>
      <c r="N46" s="37"/>
      <c r="O46" s="37"/>
      <c r="P46" s="37"/>
      <c r="Q46" s="37"/>
      <c r="R46" s="37"/>
      <c r="S46" s="37"/>
      <c r="T46" s="37"/>
      <c r="U46" s="36"/>
    </row>
    <row r="47" spans="2:21" x14ac:dyDescent="0.2">
      <c r="B47" s="35"/>
      <c r="C47" s="37"/>
      <c r="D47" s="37"/>
      <c r="E47" s="37"/>
      <c r="F47" s="37"/>
      <c r="G47" s="37"/>
      <c r="H47" s="37"/>
      <c r="I47" s="37"/>
      <c r="J47" s="37"/>
      <c r="K47" s="37"/>
      <c r="L47" s="37"/>
      <c r="M47" s="37"/>
      <c r="N47" s="37"/>
      <c r="O47" s="37"/>
      <c r="P47" s="37"/>
      <c r="Q47" s="37"/>
      <c r="R47" s="37"/>
      <c r="S47" s="37"/>
      <c r="T47" s="37"/>
      <c r="U47" s="36"/>
    </row>
    <row r="48" spans="2:21" x14ac:dyDescent="0.2">
      <c r="B48" s="35"/>
      <c r="C48" s="37"/>
      <c r="D48" s="37"/>
      <c r="E48" s="37"/>
      <c r="F48" s="37"/>
      <c r="G48" s="37"/>
      <c r="H48" s="37"/>
      <c r="I48" s="37"/>
      <c r="J48" s="37"/>
      <c r="K48" s="37"/>
      <c r="L48" s="37"/>
      <c r="M48" s="37"/>
      <c r="N48" s="37"/>
      <c r="O48" s="37"/>
      <c r="P48" s="37"/>
      <c r="Q48" s="37"/>
      <c r="R48" s="37"/>
      <c r="S48" s="37"/>
      <c r="T48" s="37"/>
      <c r="U48" s="36"/>
    </row>
    <row r="49" spans="2:21" x14ac:dyDescent="0.2">
      <c r="B49" s="35"/>
      <c r="C49" s="37"/>
      <c r="D49" s="37"/>
      <c r="E49" s="37"/>
      <c r="F49" s="37"/>
      <c r="G49" s="37"/>
      <c r="H49" s="37"/>
      <c r="I49" s="37"/>
      <c r="J49" s="37"/>
      <c r="K49" s="37"/>
      <c r="L49" s="37"/>
      <c r="M49" s="37"/>
      <c r="N49" s="37"/>
      <c r="O49" s="37"/>
      <c r="P49" s="37"/>
      <c r="Q49" s="37"/>
      <c r="R49" s="37"/>
      <c r="S49" s="37"/>
      <c r="T49" s="37"/>
      <c r="U49" s="36"/>
    </row>
    <row r="50" spans="2:21" x14ac:dyDescent="0.2">
      <c r="B50" s="35"/>
      <c r="C50" s="37"/>
      <c r="D50" s="37"/>
      <c r="E50" s="37"/>
      <c r="F50" s="37"/>
      <c r="G50" s="37"/>
      <c r="H50" s="37"/>
      <c r="I50" s="37"/>
      <c r="J50" s="37"/>
      <c r="K50" s="37"/>
      <c r="L50" s="37"/>
      <c r="M50" s="37"/>
      <c r="N50" s="37"/>
      <c r="O50" s="37"/>
      <c r="P50" s="37"/>
      <c r="Q50" s="37"/>
      <c r="R50" s="37"/>
      <c r="S50" s="37"/>
      <c r="T50" s="37"/>
      <c r="U50" s="36"/>
    </row>
    <row r="51" spans="2:21" ht="18" customHeight="1" x14ac:dyDescent="0.25">
      <c r="B51" s="35"/>
      <c r="C51" s="239" t="s">
        <v>33</v>
      </c>
      <c r="D51" s="63"/>
      <c r="E51" s="64"/>
      <c r="F51" s="64"/>
      <c r="G51" s="64"/>
      <c r="H51" s="64"/>
      <c r="I51" s="63"/>
      <c r="J51" s="63"/>
      <c r="K51" s="63"/>
      <c r="L51" s="64"/>
      <c r="M51" s="64"/>
      <c r="N51" s="64"/>
      <c r="O51" s="64"/>
      <c r="P51" s="64"/>
      <c r="Q51" s="64"/>
      <c r="R51" s="64"/>
      <c r="S51" s="64"/>
      <c r="T51" s="64"/>
      <c r="U51" s="36"/>
    </row>
    <row r="52" spans="2:21" x14ac:dyDescent="0.2">
      <c r="B52" s="35"/>
      <c r="C52" s="37"/>
      <c r="D52" s="37"/>
      <c r="E52" s="37"/>
      <c r="F52" s="37"/>
      <c r="G52" s="37"/>
      <c r="H52" s="37"/>
      <c r="I52" s="37"/>
      <c r="J52" s="37"/>
      <c r="K52" s="37"/>
      <c r="L52" s="37"/>
      <c r="M52" s="37"/>
      <c r="N52" s="37"/>
      <c r="O52" s="37"/>
      <c r="P52" s="37"/>
      <c r="Q52" s="37"/>
      <c r="R52" s="37"/>
      <c r="S52" s="37"/>
      <c r="T52" s="37"/>
      <c r="U52" s="36"/>
    </row>
    <row r="53" spans="2:21" x14ac:dyDescent="0.2">
      <c r="B53" s="35"/>
      <c r="C53" s="37"/>
      <c r="D53" s="37"/>
      <c r="E53" s="37"/>
      <c r="F53" s="37"/>
      <c r="G53" s="37"/>
      <c r="H53" s="37"/>
      <c r="I53" s="37"/>
      <c r="K53" s="406" t="s">
        <v>178</v>
      </c>
      <c r="L53" s="406"/>
      <c r="M53" s="406"/>
      <c r="N53" s="406"/>
      <c r="O53" s="37"/>
      <c r="P53" s="37"/>
      <c r="Q53" s="37"/>
      <c r="R53" s="37"/>
      <c r="S53" s="37"/>
      <c r="T53" s="37"/>
      <c r="U53" s="36"/>
    </row>
    <row r="54" spans="2:21" ht="15" x14ac:dyDescent="0.25">
      <c r="B54" s="35"/>
      <c r="E54" s="37"/>
      <c r="F54" s="37"/>
      <c r="K54" s="408" t="str">
        <f>+Autodiagnóstico!C10</f>
        <v xml:space="preserve">TIC para Gobierno Abierto </v>
      </c>
      <c r="L54" s="408" t="str">
        <f>+Autodiagnóstico!C10</f>
        <v xml:space="preserve">TIC para Gobierno Abierto </v>
      </c>
      <c r="M54" s="408"/>
      <c r="N54" s="408"/>
      <c r="O54" s="37"/>
      <c r="P54" s="37"/>
      <c r="Q54" s="37"/>
      <c r="R54" s="37"/>
      <c r="S54" s="37"/>
      <c r="T54" s="37"/>
      <c r="U54" s="36"/>
    </row>
    <row r="55" spans="2:21" x14ac:dyDescent="0.2">
      <c r="B55" s="35"/>
      <c r="C55" s="37"/>
      <c r="D55" s="37"/>
      <c r="E55" s="37"/>
      <c r="F55" s="37"/>
      <c r="G55" s="37"/>
      <c r="H55" s="37"/>
      <c r="I55" s="37"/>
      <c r="J55" s="37"/>
      <c r="K55" s="37"/>
      <c r="L55" s="37"/>
      <c r="M55" s="37"/>
      <c r="N55" s="37"/>
      <c r="O55" s="37"/>
      <c r="P55" s="37"/>
      <c r="Q55" s="37"/>
      <c r="R55" s="37"/>
      <c r="S55" s="37"/>
      <c r="T55" s="37"/>
      <c r="U55" s="36"/>
    </row>
    <row r="56" spans="2:21" x14ac:dyDescent="0.2">
      <c r="B56" s="35"/>
      <c r="E56" s="37"/>
      <c r="F56" s="37"/>
      <c r="G56" s="37"/>
      <c r="H56" s="37"/>
      <c r="I56" s="37" t="s">
        <v>179</v>
      </c>
      <c r="J56" s="34" t="s">
        <v>12</v>
      </c>
      <c r="K56" s="37" t="s">
        <v>11</v>
      </c>
      <c r="L56" s="37"/>
      <c r="P56" s="37"/>
      <c r="Q56" s="37"/>
      <c r="R56" s="37"/>
      <c r="S56" s="37"/>
      <c r="T56" s="37"/>
      <c r="U56" s="36"/>
    </row>
    <row r="57" spans="2:21" x14ac:dyDescent="0.2">
      <c r="B57" s="35"/>
      <c r="E57" s="37"/>
      <c r="F57" s="37"/>
      <c r="G57" s="37"/>
      <c r="H57" s="37"/>
      <c r="I57" s="37" t="str">
        <f>+Autodiagnóstico!E10</f>
        <v xml:space="preserve">Indicadores de Proceso 
Logro: Transparencia </v>
      </c>
      <c r="J57" s="34">
        <v>100</v>
      </c>
      <c r="K57" s="38">
        <f>+Autodiagnóstico!F10</f>
        <v>98</v>
      </c>
      <c r="L57" s="37"/>
      <c r="P57" s="37"/>
      <c r="Q57" s="37"/>
      <c r="R57" s="37"/>
      <c r="S57" s="37"/>
      <c r="T57" s="37"/>
      <c r="U57" s="36"/>
    </row>
    <row r="58" spans="2:21" x14ac:dyDescent="0.2">
      <c r="B58" s="35"/>
      <c r="E58" s="37"/>
      <c r="F58" s="37"/>
      <c r="G58" s="37"/>
      <c r="H58" s="37"/>
      <c r="I58" s="37" t="str">
        <f>+Autodiagnóstico!E16</f>
        <v>Indicadores de Proceso
Logro: Colaboración</v>
      </c>
      <c r="J58" s="34">
        <v>100</v>
      </c>
      <c r="K58" s="38">
        <f>+Autodiagnóstico!F16</f>
        <v>100</v>
      </c>
      <c r="L58" s="37"/>
      <c r="P58" s="37"/>
      <c r="Q58" s="37"/>
      <c r="R58" s="37"/>
      <c r="S58" s="37"/>
      <c r="T58" s="37"/>
      <c r="U58" s="36"/>
    </row>
    <row r="59" spans="2:21" x14ac:dyDescent="0.2">
      <c r="B59" s="35"/>
      <c r="E59" s="37"/>
      <c r="F59" s="37"/>
      <c r="G59" s="37"/>
      <c r="H59" s="37"/>
      <c r="I59" s="37" t="str">
        <f>+Autodiagnóstico!E17</f>
        <v>Indicadores de Proceso
Logro: Participación</v>
      </c>
      <c r="J59" s="34">
        <v>100</v>
      </c>
      <c r="K59" s="38">
        <f>+Autodiagnóstico!F17</f>
        <v>43</v>
      </c>
      <c r="L59" s="37"/>
      <c r="M59" s="37"/>
      <c r="N59" s="37"/>
      <c r="O59" s="37"/>
      <c r="P59" s="37"/>
      <c r="Q59" s="37"/>
      <c r="R59" s="37"/>
      <c r="S59" s="37"/>
      <c r="T59" s="37"/>
      <c r="U59" s="36"/>
    </row>
    <row r="60" spans="2:21" x14ac:dyDescent="0.2">
      <c r="B60" s="35"/>
      <c r="E60" s="37"/>
      <c r="F60" s="37"/>
      <c r="G60" s="37"/>
      <c r="H60" s="37"/>
      <c r="I60" s="37" t="str">
        <f>+Autodiagnóstico!E18</f>
        <v>Indicadores de resultado 
Componente TIC para Gobierno abierto</v>
      </c>
      <c r="J60" s="34">
        <v>100</v>
      </c>
      <c r="K60" s="38">
        <f>+Autodiagnóstico!F18</f>
        <v>100</v>
      </c>
      <c r="L60" s="37"/>
      <c r="M60" s="37"/>
      <c r="N60" s="37"/>
      <c r="O60" s="37"/>
      <c r="P60" s="37"/>
      <c r="Q60" s="37"/>
      <c r="R60" s="37"/>
      <c r="S60" s="37"/>
      <c r="T60" s="37"/>
      <c r="U60" s="36"/>
    </row>
    <row r="61" spans="2:21" x14ac:dyDescent="0.2">
      <c r="B61" s="35"/>
      <c r="C61" s="37"/>
      <c r="D61" s="37"/>
      <c r="E61" s="37"/>
      <c r="F61" s="37"/>
      <c r="G61" s="37"/>
      <c r="H61" s="37"/>
      <c r="I61" s="37"/>
      <c r="J61" s="37"/>
      <c r="K61" s="37"/>
      <c r="L61" s="37"/>
      <c r="M61" s="37"/>
      <c r="N61" s="37"/>
      <c r="O61" s="37"/>
      <c r="P61" s="37"/>
      <c r="Q61" s="37"/>
      <c r="R61" s="37"/>
      <c r="S61" s="37"/>
      <c r="T61" s="37"/>
      <c r="U61" s="36"/>
    </row>
    <row r="62" spans="2:21" x14ac:dyDescent="0.2">
      <c r="B62" s="35"/>
      <c r="C62" s="37"/>
      <c r="D62" s="37"/>
      <c r="E62" s="37"/>
      <c r="F62" s="37"/>
      <c r="G62" s="37"/>
      <c r="H62" s="37"/>
      <c r="I62" s="37"/>
      <c r="J62" s="37"/>
      <c r="K62" s="37"/>
      <c r="L62" s="37"/>
      <c r="M62" s="37"/>
      <c r="N62" s="37"/>
      <c r="O62" s="37"/>
      <c r="P62" s="37"/>
      <c r="Q62" s="37"/>
      <c r="R62" s="37"/>
      <c r="S62" s="37"/>
      <c r="T62" s="37"/>
      <c r="U62" s="36"/>
    </row>
    <row r="63" spans="2:21" x14ac:dyDescent="0.2">
      <c r="B63" s="35"/>
      <c r="C63" s="37"/>
      <c r="D63" s="37"/>
      <c r="E63" s="37"/>
      <c r="F63" s="37"/>
      <c r="G63" s="37"/>
      <c r="H63" s="37"/>
      <c r="I63" s="37"/>
      <c r="J63" s="37"/>
      <c r="K63" s="37"/>
      <c r="L63" s="37"/>
      <c r="M63" s="37"/>
      <c r="N63" s="37"/>
      <c r="O63" s="37"/>
      <c r="P63" s="37"/>
      <c r="Q63" s="37"/>
      <c r="R63" s="37"/>
      <c r="S63" s="37"/>
      <c r="T63" s="37"/>
      <c r="U63" s="36"/>
    </row>
    <row r="64" spans="2:21" x14ac:dyDescent="0.2">
      <c r="B64" s="35"/>
      <c r="C64" s="37"/>
      <c r="D64" s="37"/>
      <c r="E64" s="37"/>
      <c r="F64" s="37"/>
      <c r="G64" s="37"/>
      <c r="H64" s="37"/>
      <c r="I64" s="37"/>
      <c r="J64" s="37"/>
      <c r="K64" s="37"/>
      <c r="L64" s="37"/>
      <c r="M64" s="37"/>
      <c r="N64" s="37"/>
      <c r="O64" s="37"/>
      <c r="P64" s="37"/>
      <c r="Q64" s="37"/>
      <c r="R64" s="37"/>
      <c r="S64" s="37"/>
      <c r="T64" s="37"/>
      <c r="U64" s="36"/>
    </row>
    <row r="65" spans="2:21" x14ac:dyDescent="0.2">
      <c r="B65" s="35"/>
      <c r="C65" s="37"/>
      <c r="D65" s="37"/>
      <c r="E65" s="37"/>
      <c r="F65" s="37"/>
      <c r="G65" s="37"/>
      <c r="H65" s="37"/>
      <c r="I65" s="37"/>
      <c r="J65" s="37"/>
      <c r="K65" s="37"/>
      <c r="L65" s="37"/>
      <c r="M65" s="37"/>
      <c r="N65" s="37"/>
      <c r="O65" s="37"/>
      <c r="P65" s="37"/>
      <c r="Q65" s="37"/>
      <c r="R65" s="37"/>
      <c r="S65" s="37"/>
      <c r="T65" s="37"/>
      <c r="U65" s="36"/>
    </row>
    <row r="66" spans="2:21" x14ac:dyDescent="0.2">
      <c r="B66" s="35"/>
      <c r="C66" s="37"/>
      <c r="D66" s="37"/>
      <c r="E66" s="37"/>
      <c r="F66" s="37"/>
      <c r="G66" s="37"/>
      <c r="H66" s="37"/>
      <c r="I66" s="37"/>
      <c r="J66" s="37"/>
      <c r="K66" s="37"/>
      <c r="L66" s="37"/>
      <c r="M66" s="37"/>
      <c r="N66" s="37"/>
      <c r="O66" s="37"/>
      <c r="P66" s="37"/>
      <c r="Q66" s="37"/>
      <c r="R66" s="37"/>
      <c r="S66" s="37"/>
      <c r="T66" s="37"/>
      <c r="U66" s="36"/>
    </row>
    <row r="67" spans="2:21" x14ac:dyDescent="0.2">
      <c r="B67" s="35"/>
      <c r="C67" s="37"/>
      <c r="D67" s="37"/>
      <c r="E67" s="37"/>
      <c r="F67" s="37"/>
      <c r="G67" s="37"/>
      <c r="H67" s="37"/>
      <c r="I67" s="37"/>
      <c r="J67" s="37"/>
      <c r="K67" s="37"/>
      <c r="L67" s="37"/>
      <c r="M67" s="37"/>
      <c r="N67" s="37"/>
      <c r="O67" s="37"/>
      <c r="P67" s="37"/>
      <c r="Q67" s="37"/>
      <c r="R67" s="37"/>
      <c r="S67" s="37"/>
      <c r="T67" s="37"/>
      <c r="U67" s="36"/>
    </row>
    <row r="68" spans="2:21" x14ac:dyDescent="0.2">
      <c r="B68" s="35"/>
      <c r="C68" s="37"/>
      <c r="D68" s="37"/>
      <c r="E68" s="37"/>
      <c r="F68" s="37"/>
      <c r="G68" s="37"/>
      <c r="H68" s="37"/>
      <c r="I68" s="37"/>
      <c r="J68" s="37"/>
      <c r="K68" s="37"/>
      <c r="L68" s="37"/>
      <c r="M68" s="37"/>
      <c r="N68" s="37"/>
      <c r="O68" s="37"/>
      <c r="P68" s="37"/>
      <c r="Q68" s="37"/>
      <c r="R68" s="37"/>
      <c r="S68" s="37"/>
      <c r="T68" s="37"/>
      <c r="U68" s="36"/>
    </row>
    <row r="69" spans="2:21" x14ac:dyDescent="0.2">
      <c r="B69" s="35"/>
      <c r="C69" s="37"/>
      <c r="D69" s="37"/>
      <c r="E69" s="37"/>
      <c r="F69" s="37"/>
      <c r="G69" s="37"/>
      <c r="H69" s="37"/>
      <c r="I69" s="37"/>
      <c r="J69" s="37"/>
      <c r="K69" s="37"/>
      <c r="L69" s="37"/>
      <c r="M69" s="37"/>
      <c r="N69" s="37"/>
      <c r="O69" s="37"/>
      <c r="P69" s="37"/>
      <c r="Q69" s="37"/>
      <c r="R69" s="37"/>
      <c r="S69" s="37"/>
      <c r="T69" s="37"/>
      <c r="U69" s="36"/>
    </row>
    <row r="70" spans="2:21" x14ac:dyDescent="0.2">
      <c r="B70" s="35"/>
      <c r="C70" s="37"/>
      <c r="D70" s="37"/>
      <c r="E70" s="37"/>
      <c r="F70" s="37"/>
      <c r="G70" s="37"/>
      <c r="H70" s="37"/>
      <c r="I70" s="37"/>
      <c r="J70" s="37"/>
      <c r="K70" s="37"/>
      <c r="L70" s="37"/>
      <c r="M70" s="37"/>
      <c r="N70" s="37"/>
      <c r="O70" s="37"/>
      <c r="P70" s="37"/>
      <c r="Q70" s="37"/>
      <c r="R70" s="37"/>
      <c r="S70" s="37"/>
      <c r="T70" s="37"/>
      <c r="U70" s="36"/>
    </row>
    <row r="71" spans="2:21" x14ac:dyDescent="0.2">
      <c r="B71" s="35"/>
      <c r="C71" s="37"/>
      <c r="D71" s="37"/>
      <c r="E71" s="37"/>
      <c r="F71" s="37"/>
      <c r="G71" s="37"/>
      <c r="H71" s="37"/>
      <c r="I71" s="37"/>
      <c r="J71" s="37"/>
      <c r="K71" s="37"/>
      <c r="L71" s="37"/>
      <c r="M71" s="37"/>
      <c r="N71" s="37"/>
      <c r="O71" s="37"/>
      <c r="P71" s="37"/>
      <c r="Q71" s="37"/>
      <c r="R71" s="37"/>
      <c r="S71" s="37"/>
      <c r="T71" s="37"/>
      <c r="U71" s="36"/>
    </row>
    <row r="72" spans="2:21" x14ac:dyDescent="0.2">
      <c r="B72" s="35"/>
      <c r="C72" s="37"/>
      <c r="D72" s="37"/>
      <c r="E72" s="37"/>
      <c r="F72" s="37"/>
      <c r="G72" s="37"/>
      <c r="H72" s="37"/>
      <c r="I72" s="37"/>
      <c r="J72" s="37"/>
      <c r="K72" s="37"/>
      <c r="L72" s="37"/>
      <c r="M72" s="37"/>
      <c r="N72" s="37"/>
      <c r="O72" s="37"/>
      <c r="P72" s="37"/>
      <c r="Q72" s="37"/>
      <c r="R72" s="37"/>
      <c r="S72" s="37"/>
      <c r="T72" s="37"/>
      <c r="U72" s="36"/>
    </row>
    <row r="73" spans="2:21" x14ac:dyDescent="0.2">
      <c r="B73" s="35"/>
      <c r="C73" s="37"/>
      <c r="D73" s="37"/>
      <c r="E73" s="37"/>
      <c r="F73" s="37"/>
      <c r="G73" s="37"/>
      <c r="H73" s="37"/>
      <c r="I73" s="37"/>
      <c r="J73" s="37"/>
      <c r="K73" s="37"/>
      <c r="L73" s="37"/>
      <c r="M73" s="37"/>
      <c r="N73" s="37"/>
      <c r="O73" s="37"/>
      <c r="P73" s="37"/>
      <c r="Q73" s="37"/>
      <c r="R73" s="37"/>
      <c r="S73" s="37"/>
      <c r="T73" s="37"/>
      <c r="U73" s="36"/>
    </row>
    <row r="74" spans="2:21" x14ac:dyDescent="0.2">
      <c r="B74" s="35"/>
      <c r="C74" s="37"/>
      <c r="D74" s="37"/>
      <c r="E74" s="37"/>
      <c r="F74" s="37"/>
      <c r="G74" s="37"/>
      <c r="H74" s="37"/>
      <c r="I74" s="37"/>
      <c r="J74" s="37"/>
      <c r="K74" s="37"/>
      <c r="L74" s="37"/>
      <c r="M74" s="37"/>
      <c r="N74" s="37"/>
      <c r="O74" s="37"/>
      <c r="P74" s="37"/>
      <c r="Q74" s="37"/>
      <c r="R74" s="37"/>
      <c r="S74" s="37"/>
      <c r="T74" s="37"/>
      <c r="U74" s="36"/>
    </row>
    <row r="75" spans="2:21" x14ac:dyDescent="0.2">
      <c r="B75" s="35"/>
      <c r="C75" s="37"/>
      <c r="D75" s="37"/>
      <c r="E75" s="37"/>
      <c r="F75" s="37"/>
      <c r="G75" s="37"/>
      <c r="H75" s="37"/>
      <c r="I75" s="37"/>
      <c r="J75" s="37"/>
      <c r="K75" s="37"/>
      <c r="L75" s="37"/>
      <c r="M75" s="37"/>
      <c r="N75" s="37"/>
      <c r="O75" s="37"/>
      <c r="P75" s="37"/>
      <c r="Q75" s="37"/>
      <c r="R75" s="37"/>
      <c r="S75" s="37"/>
      <c r="T75" s="37"/>
      <c r="U75" s="36"/>
    </row>
    <row r="76" spans="2:21" x14ac:dyDescent="0.2">
      <c r="B76" s="35"/>
      <c r="C76" s="37"/>
      <c r="D76" s="37"/>
      <c r="E76" s="37"/>
      <c r="F76" s="37"/>
      <c r="G76" s="37"/>
      <c r="H76" s="37"/>
      <c r="I76" s="37"/>
      <c r="J76" s="37"/>
      <c r="K76" s="406" t="s">
        <v>180</v>
      </c>
      <c r="L76" s="406"/>
      <c r="M76" s="406"/>
      <c r="N76" s="406"/>
      <c r="O76" s="37"/>
      <c r="P76" s="37"/>
      <c r="Q76" s="37"/>
      <c r="R76" s="37"/>
      <c r="S76" s="37"/>
      <c r="T76" s="37"/>
      <c r="U76" s="36"/>
    </row>
    <row r="77" spans="2:21" ht="15" x14ac:dyDescent="0.25">
      <c r="B77" s="35"/>
      <c r="C77" s="37"/>
      <c r="D77" s="37"/>
      <c r="E77" s="37"/>
      <c r="F77" s="37"/>
      <c r="G77" s="37"/>
      <c r="H77" s="37"/>
      <c r="I77" s="37"/>
      <c r="J77" s="37"/>
      <c r="K77" s="408" t="str">
        <f>+Autodiagnóstico!C22</f>
        <v xml:space="preserve">TIC para Servicios </v>
      </c>
      <c r="L77" s="408" t="str">
        <f>+Autodiagnóstico!C33</f>
        <v>TIC para la gestión</v>
      </c>
      <c r="M77" s="408"/>
      <c r="N77" s="408"/>
      <c r="O77" s="37"/>
      <c r="P77" s="37"/>
      <c r="Q77" s="37"/>
      <c r="R77" s="37"/>
      <c r="S77" s="37"/>
      <c r="T77" s="37"/>
      <c r="U77" s="36"/>
    </row>
    <row r="78" spans="2:21" x14ac:dyDescent="0.2">
      <c r="B78" s="35"/>
      <c r="C78" s="37"/>
      <c r="D78" s="37"/>
      <c r="E78" s="37"/>
      <c r="F78" s="37"/>
      <c r="G78" s="37"/>
      <c r="H78" s="37"/>
      <c r="I78" s="37"/>
      <c r="J78" s="37"/>
      <c r="K78" s="37"/>
      <c r="L78" s="37"/>
      <c r="M78" s="37"/>
      <c r="N78" s="37"/>
      <c r="O78" s="37"/>
      <c r="P78" s="37"/>
      <c r="Q78" s="37"/>
      <c r="R78" s="37"/>
      <c r="S78" s="37"/>
      <c r="T78" s="37"/>
      <c r="U78" s="36"/>
    </row>
    <row r="79" spans="2:21" x14ac:dyDescent="0.2">
      <c r="B79" s="35"/>
      <c r="C79" s="37"/>
      <c r="D79" s="37"/>
      <c r="E79" s="37"/>
      <c r="F79" s="37"/>
      <c r="G79" s="37"/>
      <c r="H79" s="37"/>
      <c r="I79" s="37"/>
      <c r="M79" s="37"/>
      <c r="N79" s="37"/>
      <c r="O79" s="37"/>
      <c r="P79" s="37"/>
      <c r="Q79" s="37"/>
      <c r="R79" s="37"/>
      <c r="S79" s="37"/>
      <c r="T79" s="37"/>
      <c r="U79" s="36"/>
    </row>
    <row r="80" spans="2:21" x14ac:dyDescent="0.2">
      <c r="B80" s="35"/>
      <c r="C80" s="37"/>
      <c r="D80" s="37"/>
      <c r="E80" s="37"/>
      <c r="F80" s="37"/>
      <c r="G80" s="37"/>
      <c r="H80" s="37"/>
      <c r="I80" s="37"/>
      <c r="J80" s="37"/>
      <c r="K80" s="37" t="s">
        <v>179</v>
      </c>
      <c r="L80" s="37" t="s">
        <v>12</v>
      </c>
      <c r="M80" s="37" t="s">
        <v>181</v>
      </c>
      <c r="N80" s="37"/>
      <c r="O80" s="37"/>
      <c r="P80" s="37"/>
      <c r="Q80" s="37"/>
      <c r="R80" s="37"/>
      <c r="S80" s="37"/>
      <c r="T80" s="37"/>
      <c r="U80" s="36"/>
    </row>
    <row r="81" spans="2:21" x14ac:dyDescent="0.2">
      <c r="B81" s="35"/>
      <c r="C81" s="37"/>
      <c r="D81" s="37"/>
      <c r="E81" s="37"/>
      <c r="F81" s="37"/>
      <c r="G81" s="37"/>
      <c r="H81" s="37"/>
      <c r="I81" s="37"/>
      <c r="J81" s="37"/>
      <c r="K81" s="37" t="str">
        <f>+Autodiagnóstico!E22</f>
        <v>Indicadores de Proceso
Logro: Servicios centrados en el usuario</v>
      </c>
      <c r="L81" s="37">
        <v>100</v>
      </c>
      <c r="M81" s="38">
        <f>+Autodiagnóstico!F22</f>
        <v>50</v>
      </c>
      <c r="N81" s="37"/>
      <c r="O81" s="37"/>
      <c r="P81" s="37"/>
      <c r="Q81" s="37"/>
      <c r="R81" s="37"/>
      <c r="S81" s="37"/>
      <c r="T81" s="37"/>
      <c r="U81" s="36"/>
    </row>
    <row r="82" spans="2:21" x14ac:dyDescent="0.2">
      <c r="B82" s="35"/>
      <c r="C82" s="37"/>
      <c r="D82" s="37"/>
      <c r="E82" s="37"/>
      <c r="F82" s="37"/>
      <c r="G82" s="37"/>
      <c r="H82" s="37"/>
      <c r="I82" s="37"/>
      <c r="J82" s="37"/>
      <c r="K82" s="37" t="str">
        <f>+Autodiagnóstico!E26</f>
        <v>Indicadores de Proceso
Logro: Sistema integrado de PQRD</v>
      </c>
      <c r="L82" s="37">
        <v>100</v>
      </c>
      <c r="M82" s="38">
        <f>+Autodiagnóstico!F26</f>
        <v>100</v>
      </c>
      <c r="N82" s="37"/>
      <c r="O82" s="37"/>
      <c r="P82" s="37"/>
      <c r="Q82" s="37"/>
      <c r="R82" s="37"/>
      <c r="S82" s="37"/>
      <c r="T82" s="37"/>
      <c r="U82" s="36"/>
    </row>
    <row r="83" spans="2:21" x14ac:dyDescent="0.2">
      <c r="B83" s="35"/>
      <c r="C83" s="37"/>
      <c r="D83" s="37"/>
      <c r="E83" s="37"/>
      <c r="F83" s="37"/>
      <c r="G83" s="37"/>
      <c r="H83" s="37"/>
      <c r="I83" s="37"/>
      <c r="J83" s="37"/>
      <c r="K83" s="37" t="str">
        <f>+Autodiagnóstico!E29</f>
        <v xml:space="preserve">Indicadores de Proceso
Logro: Trámites y servicios en línea </v>
      </c>
      <c r="L83" s="37">
        <v>100</v>
      </c>
      <c r="M83" s="37">
        <f>+Autodiagnóstico!F29</f>
        <v>0</v>
      </c>
      <c r="N83" s="37"/>
      <c r="O83" s="37"/>
      <c r="P83" s="37"/>
      <c r="Q83" s="37"/>
      <c r="R83" s="37"/>
      <c r="S83" s="37"/>
      <c r="T83" s="37"/>
      <c r="U83" s="36"/>
    </row>
    <row r="84" spans="2:21" x14ac:dyDescent="0.2">
      <c r="B84" s="35"/>
      <c r="C84" s="37"/>
      <c r="D84" s="37"/>
      <c r="E84" s="37"/>
      <c r="F84" s="37"/>
      <c r="G84" s="37"/>
      <c r="H84" s="37"/>
      <c r="I84" s="37"/>
      <c r="J84" s="37"/>
      <c r="K84" s="37" t="str">
        <f>+Autodiagnóstico!E31</f>
        <v>Indicadores de Resultado
TIC para Servicios</v>
      </c>
      <c r="L84" s="37">
        <v>100</v>
      </c>
      <c r="M84" s="38">
        <f>+Autodiagnóstico!F31</f>
        <v>0</v>
      </c>
      <c r="N84" s="37"/>
      <c r="O84" s="37"/>
      <c r="P84" s="37"/>
      <c r="Q84" s="37"/>
      <c r="R84" s="37"/>
      <c r="S84" s="37"/>
      <c r="T84" s="37"/>
      <c r="U84" s="36"/>
    </row>
    <row r="85" spans="2:21" x14ac:dyDescent="0.2">
      <c r="B85" s="35"/>
      <c r="C85" s="37"/>
      <c r="D85" s="37"/>
      <c r="E85" s="37"/>
      <c r="F85" s="37"/>
      <c r="G85" s="37"/>
      <c r="H85" s="37"/>
      <c r="I85" s="37"/>
      <c r="J85" s="37"/>
      <c r="K85" s="37"/>
      <c r="L85" s="37"/>
      <c r="M85" s="37"/>
      <c r="N85" s="37"/>
      <c r="O85" s="37"/>
      <c r="P85" s="37"/>
      <c r="Q85" s="37"/>
      <c r="R85" s="37"/>
      <c r="S85" s="37"/>
      <c r="T85" s="37"/>
      <c r="U85" s="36"/>
    </row>
    <row r="86" spans="2:21" x14ac:dyDescent="0.2">
      <c r="B86" s="35"/>
      <c r="C86" s="37"/>
      <c r="D86" s="37"/>
      <c r="E86" s="37"/>
      <c r="F86" s="37"/>
      <c r="G86" s="37"/>
      <c r="H86" s="37"/>
      <c r="I86" s="37"/>
      <c r="J86" s="37"/>
      <c r="K86" s="37"/>
      <c r="L86" s="37"/>
      <c r="M86" s="37"/>
      <c r="N86" s="37"/>
      <c r="O86" s="37"/>
      <c r="P86" s="37"/>
      <c r="Q86" s="37"/>
      <c r="R86" s="37"/>
      <c r="S86" s="37"/>
      <c r="T86" s="37"/>
      <c r="U86" s="36"/>
    </row>
    <row r="87" spans="2:21" x14ac:dyDescent="0.2">
      <c r="B87" s="35"/>
      <c r="C87" s="37"/>
      <c r="D87" s="37"/>
      <c r="E87" s="37"/>
      <c r="F87" s="37"/>
      <c r="G87" s="37"/>
      <c r="H87" s="37"/>
      <c r="I87" s="37"/>
      <c r="J87" s="37"/>
      <c r="K87" s="37"/>
      <c r="L87" s="37"/>
      <c r="M87" s="37"/>
      <c r="N87" s="37"/>
      <c r="O87" s="37"/>
      <c r="P87" s="37"/>
      <c r="Q87" s="37"/>
      <c r="R87" s="37"/>
      <c r="S87" s="37"/>
      <c r="T87" s="37"/>
      <c r="U87" s="36"/>
    </row>
    <row r="88" spans="2:21" x14ac:dyDescent="0.2">
      <c r="B88" s="35"/>
      <c r="C88" s="37"/>
      <c r="D88" s="37"/>
      <c r="E88" s="37"/>
      <c r="F88" s="37"/>
      <c r="G88" s="37"/>
      <c r="H88" s="37"/>
      <c r="I88" s="37"/>
      <c r="J88" s="37"/>
      <c r="K88" s="37"/>
      <c r="L88" s="37"/>
      <c r="M88" s="37"/>
      <c r="N88" s="37"/>
      <c r="O88" s="37"/>
      <c r="P88" s="37"/>
      <c r="Q88" s="37"/>
      <c r="R88" s="37"/>
      <c r="S88" s="37"/>
      <c r="T88" s="37"/>
      <c r="U88" s="36"/>
    </row>
    <row r="89" spans="2:21" x14ac:dyDescent="0.2">
      <c r="B89" s="35"/>
      <c r="C89" s="37"/>
      <c r="D89" s="37"/>
      <c r="E89" s="37"/>
      <c r="F89" s="37"/>
      <c r="G89" s="37"/>
      <c r="H89" s="37"/>
      <c r="I89" s="37"/>
      <c r="J89" s="37"/>
      <c r="K89" s="37"/>
      <c r="L89" s="37"/>
      <c r="M89" s="37"/>
      <c r="N89" s="37"/>
      <c r="O89" s="37"/>
      <c r="P89" s="37"/>
      <c r="Q89" s="37"/>
      <c r="R89" s="37"/>
      <c r="S89" s="37"/>
      <c r="T89" s="37"/>
      <c r="U89" s="36"/>
    </row>
    <row r="90" spans="2:21" x14ac:dyDescent="0.2">
      <c r="B90" s="35"/>
      <c r="C90" s="37"/>
      <c r="D90" s="37"/>
      <c r="E90" s="37"/>
      <c r="F90" s="37"/>
      <c r="G90" s="37"/>
      <c r="H90" s="37"/>
      <c r="I90" s="37"/>
      <c r="J90" s="37"/>
      <c r="K90" s="37"/>
      <c r="L90" s="37"/>
      <c r="M90" s="37"/>
      <c r="N90" s="37"/>
      <c r="O90" s="37"/>
      <c r="P90" s="37"/>
      <c r="Q90" s="37"/>
      <c r="R90" s="37"/>
      <c r="S90" s="37"/>
      <c r="T90" s="37"/>
      <c r="U90" s="36"/>
    </row>
    <row r="91" spans="2:21" x14ac:dyDescent="0.2">
      <c r="B91" s="35"/>
      <c r="C91" s="37"/>
      <c r="D91" s="37"/>
      <c r="E91" s="37"/>
      <c r="F91" s="37"/>
      <c r="G91" s="37"/>
      <c r="H91" s="37"/>
      <c r="I91" s="37"/>
      <c r="J91" s="37"/>
      <c r="K91" s="37"/>
      <c r="L91" s="37"/>
      <c r="M91" s="37"/>
      <c r="N91" s="37"/>
      <c r="O91" s="37"/>
      <c r="P91" s="37"/>
      <c r="Q91" s="37"/>
      <c r="R91" s="37"/>
      <c r="S91" s="37"/>
      <c r="T91" s="37"/>
      <c r="U91" s="36"/>
    </row>
    <row r="92" spans="2:21" x14ac:dyDescent="0.2">
      <c r="B92" s="35"/>
      <c r="C92" s="37"/>
      <c r="D92" s="37"/>
      <c r="E92" s="37"/>
      <c r="F92" s="37"/>
      <c r="G92" s="37"/>
      <c r="H92" s="37"/>
      <c r="I92" s="37"/>
      <c r="J92" s="37"/>
      <c r="K92" s="37"/>
      <c r="L92" s="37"/>
      <c r="M92" s="37"/>
      <c r="N92" s="37"/>
      <c r="O92" s="37"/>
      <c r="P92" s="37"/>
      <c r="Q92" s="37"/>
      <c r="R92" s="37"/>
      <c r="S92" s="37"/>
      <c r="T92" s="37"/>
      <c r="U92" s="36"/>
    </row>
    <row r="93" spans="2:21" x14ac:dyDescent="0.2">
      <c r="B93" s="35"/>
      <c r="C93" s="37"/>
      <c r="D93" s="37"/>
      <c r="E93" s="37"/>
      <c r="F93" s="37"/>
      <c r="G93" s="37"/>
      <c r="H93" s="37"/>
      <c r="I93" s="37"/>
      <c r="J93" s="37"/>
      <c r="K93" s="37"/>
      <c r="L93" s="37"/>
      <c r="M93" s="37"/>
      <c r="N93" s="37"/>
      <c r="O93" s="37"/>
      <c r="P93" s="37"/>
      <c r="Q93" s="37"/>
      <c r="R93" s="37"/>
      <c r="S93" s="37"/>
      <c r="T93" s="37"/>
      <c r="U93" s="36"/>
    </row>
    <row r="94" spans="2:21" x14ac:dyDescent="0.2">
      <c r="B94" s="35"/>
      <c r="C94" s="37"/>
      <c r="D94" s="37"/>
      <c r="E94" s="37"/>
      <c r="F94" s="37"/>
      <c r="G94" s="37"/>
      <c r="H94" s="37"/>
      <c r="I94" s="37"/>
      <c r="J94" s="37"/>
      <c r="K94" s="37"/>
      <c r="L94" s="37"/>
      <c r="M94" s="37"/>
      <c r="N94" s="37"/>
      <c r="O94" s="37"/>
      <c r="P94" s="37"/>
      <c r="Q94" s="37"/>
      <c r="R94" s="37"/>
      <c r="S94" s="37"/>
      <c r="T94" s="37"/>
      <c r="U94" s="36"/>
    </row>
    <row r="95" spans="2:21" x14ac:dyDescent="0.2">
      <c r="B95" s="35"/>
      <c r="C95" s="37"/>
      <c r="D95" s="37"/>
      <c r="E95" s="37"/>
      <c r="F95" s="37"/>
      <c r="G95" s="37"/>
      <c r="H95" s="37"/>
      <c r="I95" s="37"/>
      <c r="J95" s="37"/>
      <c r="K95" s="37"/>
      <c r="L95" s="37"/>
      <c r="M95" s="37"/>
      <c r="N95" s="37"/>
      <c r="O95" s="37"/>
      <c r="P95" s="37"/>
      <c r="Q95" s="37"/>
      <c r="R95" s="37"/>
      <c r="S95" s="37"/>
      <c r="T95" s="37"/>
      <c r="U95" s="36"/>
    </row>
    <row r="96" spans="2:21" x14ac:dyDescent="0.2">
      <c r="B96" s="35"/>
      <c r="C96" s="37"/>
      <c r="D96" s="37"/>
      <c r="E96" s="37"/>
      <c r="F96" s="37"/>
      <c r="G96" s="37"/>
      <c r="H96" s="37"/>
      <c r="I96" s="37"/>
      <c r="J96" s="37"/>
      <c r="K96" s="37"/>
      <c r="L96" s="37"/>
      <c r="M96" s="37"/>
      <c r="N96" s="37"/>
      <c r="O96" s="37"/>
      <c r="P96" s="37"/>
      <c r="Q96" s="37"/>
      <c r="R96" s="37"/>
      <c r="S96" s="37"/>
      <c r="T96" s="37"/>
      <c r="U96" s="36"/>
    </row>
    <row r="97" spans="2:21" x14ac:dyDescent="0.2">
      <c r="B97" s="35"/>
      <c r="C97" s="37"/>
      <c r="D97" s="37"/>
      <c r="E97" s="37"/>
      <c r="F97" s="37"/>
      <c r="G97" s="37"/>
      <c r="H97" s="37"/>
      <c r="I97" s="37"/>
      <c r="J97" s="37"/>
      <c r="K97" s="37"/>
      <c r="L97" s="37"/>
      <c r="M97" s="37"/>
      <c r="N97" s="37"/>
      <c r="O97" s="37"/>
      <c r="P97" s="37"/>
      <c r="Q97" s="37"/>
      <c r="R97" s="37"/>
      <c r="S97" s="37"/>
      <c r="T97" s="37"/>
      <c r="U97" s="36"/>
    </row>
    <row r="98" spans="2:21" x14ac:dyDescent="0.2">
      <c r="B98" s="35"/>
      <c r="C98" s="37"/>
      <c r="D98" s="37"/>
      <c r="E98" s="37"/>
      <c r="F98" s="37"/>
      <c r="G98" s="37"/>
      <c r="H98" s="37"/>
      <c r="I98" s="37"/>
      <c r="J98" s="37"/>
      <c r="K98" s="37"/>
      <c r="L98" s="37"/>
      <c r="M98" s="37"/>
      <c r="N98" s="37"/>
      <c r="O98" s="37"/>
      <c r="P98" s="37"/>
      <c r="Q98" s="37"/>
      <c r="R98" s="37"/>
      <c r="S98" s="37"/>
      <c r="T98" s="37"/>
      <c r="U98" s="36"/>
    </row>
    <row r="99" spans="2:21" x14ac:dyDescent="0.2">
      <c r="B99" s="35"/>
      <c r="C99" s="37"/>
      <c r="D99" s="37"/>
      <c r="E99" s="37"/>
      <c r="F99" s="37"/>
      <c r="G99" s="37"/>
      <c r="H99" s="37"/>
      <c r="I99" s="37"/>
      <c r="J99" s="37"/>
      <c r="K99" s="37"/>
      <c r="L99" s="37"/>
      <c r="M99" s="37"/>
      <c r="N99" s="37"/>
      <c r="O99" s="37"/>
      <c r="P99" s="37"/>
      <c r="Q99" s="37"/>
      <c r="R99" s="37"/>
      <c r="S99" s="37"/>
      <c r="T99" s="37"/>
      <c r="U99" s="36"/>
    </row>
    <row r="100" spans="2:21" x14ac:dyDescent="0.2">
      <c r="B100" s="35"/>
      <c r="C100" s="37"/>
      <c r="D100" s="37"/>
      <c r="E100" s="37"/>
      <c r="F100" s="37"/>
      <c r="G100" s="37"/>
      <c r="H100" s="37"/>
      <c r="I100" s="37"/>
      <c r="J100" s="37"/>
      <c r="K100" s="37"/>
      <c r="L100" s="37"/>
      <c r="M100" s="37"/>
      <c r="N100" s="37"/>
      <c r="O100" s="37"/>
      <c r="P100" s="37"/>
      <c r="Q100" s="37"/>
      <c r="R100" s="37"/>
      <c r="S100" s="37"/>
      <c r="T100" s="37"/>
      <c r="U100" s="36"/>
    </row>
    <row r="101" spans="2:21" x14ac:dyDescent="0.2">
      <c r="B101" s="35"/>
      <c r="C101" s="37"/>
      <c r="D101" s="37"/>
      <c r="E101" s="37"/>
      <c r="F101" s="37"/>
      <c r="G101" s="37"/>
      <c r="H101" s="37"/>
      <c r="I101" s="37"/>
      <c r="J101" s="37"/>
      <c r="K101" s="37"/>
      <c r="L101" s="37"/>
      <c r="M101" s="37"/>
      <c r="N101" s="37"/>
      <c r="O101" s="37"/>
      <c r="P101" s="37"/>
      <c r="Q101" s="37"/>
      <c r="R101" s="37"/>
      <c r="S101" s="37"/>
      <c r="T101" s="37"/>
      <c r="U101" s="36"/>
    </row>
    <row r="102" spans="2:21" x14ac:dyDescent="0.2">
      <c r="B102" s="35"/>
      <c r="C102" s="37"/>
      <c r="D102" s="37"/>
      <c r="E102" s="37"/>
      <c r="F102" s="37"/>
      <c r="G102" s="37"/>
      <c r="H102" s="37"/>
      <c r="I102" s="37"/>
      <c r="J102" s="37"/>
      <c r="K102" s="406" t="s">
        <v>182</v>
      </c>
      <c r="L102" s="406"/>
      <c r="M102" s="406"/>
      <c r="N102" s="406"/>
      <c r="O102" s="37"/>
      <c r="P102" s="37"/>
      <c r="Q102" s="37"/>
      <c r="R102" s="37"/>
      <c r="S102" s="37"/>
      <c r="T102" s="37"/>
      <c r="U102" s="36"/>
    </row>
    <row r="103" spans="2:21" ht="15" x14ac:dyDescent="0.25">
      <c r="B103" s="35"/>
      <c r="C103" s="37"/>
      <c r="D103" s="37"/>
      <c r="E103" s="37"/>
      <c r="F103" s="37"/>
      <c r="G103" s="37"/>
      <c r="H103" s="37"/>
      <c r="I103" s="37"/>
      <c r="J103" s="37"/>
      <c r="K103" s="408" t="str">
        <f>+Autodiagnóstico!C33</f>
        <v>TIC para la gestión</v>
      </c>
      <c r="L103" s="408">
        <f>+Autodiagnóstico!C59</f>
        <v>0</v>
      </c>
      <c r="M103" s="408"/>
      <c r="N103" s="408"/>
      <c r="O103" s="37"/>
      <c r="P103" s="37"/>
      <c r="Q103" s="37"/>
      <c r="R103" s="37"/>
      <c r="S103" s="37"/>
      <c r="T103" s="37"/>
      <c r="U103" s="36"/>
    </row>
    <row r="104" spans="2:21" x14ac:dyDescent="0.2">
      <c r="B104" s="35"/>
      <c r="C104" s="37"/>
      <c r="D104" s="37"/>
      <c r="E104" s="37"/>
      <c r="F104" s="37"/>
      <c r="G104" s="37"/>
      <c r="H104" s="37"/>
      <c r="I104" s="37"/>
      <c r="J104" s="37"/>
      <c r="K104" s="37"/>
      <c r="L104" s="37"/>
      <c r="M104" s="37"/>
      <c r="N104" s="37"/>
      <c r="O104" s="37"/>
      <c r="P104" s="37"/>
      <c r="Q104" s="37"/>
      <c r="R104" s="37"/>
      <c r="S104" s="37"/>
      <c r="T104" s="37"/>
      <c r="U104" s="36"/>
    </row>
    <row r="105" spans="2:21" x14ac:dyDescent="0.2">
      <c r="B105" s="35"/>
      <c r="C105" s="37"/>
      <c r="D105" s="37"/>
      <c r="E105" s="37"/>
      <c r="F105" s="37"/>
      <c r="G105" s="37"/>
      <c r="H105" s="37"/>
      <c r="I105" s="37"/>
      <c r="J105" s="37"/>
      <c r="K105" s="37"/>
      <c r="L105" s="37"/>
      <c r="M105" s="37"/>
      <c r="N105" s="37"/>
      <c r="O105" s="37"/>
      <c r="P105" s="37"/>
      <c r="Q105" s="37"/>
      <c r="R105" s="37"/>
      <c r="S105" s="37"/>
      <c r="T105" s="37"/>
      <c r="U105" s="36"/>
    </row>
    <row r="106" spans="2:21" x14ac:dyDescent="0.2">
      <c r="B106" s="35"/>
      <c r="C106" s="37"/>
      <c r="D106" s="37"/>
      <c r="E106" s="37"/>
      <c r="F106" s="37"/>
      <c r="G106" s="37"/>
      <c r="H106" s="37"/>
      <c r="I106" s="37"/>
      <c r="J106" s="37"/>
      <c r="K106" s="37" t="s">
        <v>183</v>
      </c>
      <c r="L106" s="37" t="s">
        <v>15</v>
      </c>
      <c r="M106" s="37" t="s">
        <v>11</v>
      </c>
      <c r="N106" s="37"/>
      <c r="O106" s="37"/>
      <c r="P106" s="37"/>
      <c r="Q106" s="37"/>
      <c r="R106" s="37"/>
      <c r="S106" s="37"/>
      <c r="T106" s="37"/>
      <c r="U106" s="36"/>
    </row>
    <row r="107" spans="2:21" x14ac:dyDescent="0.2">
      <c r="B107" s="35"/>
      <c r="C107" s="37"/>
      <c r="D107" s="37"/>
      <c r="E107" s="37"/>
      <c r="F107" s="37"/>
      <c r="G107" s="37"/>
      <c r="H107" s="37"/>
      <c r="I107" s="37"/>
      <c r="J107" s="37"/>
      <c r="K107" s="37" t="str">
        <f>+Autodiagnóstico!E33</f>
        <v>Indicadores de Proceso
Logro: Estrategia de TI</v>
      </c>
      <c r="L107" s="37">
        <v>100</v>
      </c>
      <c r="M107" s="37">
        <f>+Autodiagnóstico!F33</f>
        <v>100</v>
      </c>
      <c r="N107" s="37"/>
      <c r="O107" s="37"/>
      <c r="P107" s="37"/>
      <c r="Q107" s="37"/>
      <c r="R107" s="37"/>
      <c r="S107" s="37"/>
      <c r="T107" s="37"/>
      <c r="U107" s="36"/>
    </row>
    <row r="108" spans="2:21" ht="15" customHeight="1" x14ac:dyDescent="0.2">
      <c r="B108" s="35"/>
      <c r="C108" s="37"/>
      <c r="D108" s="37"/>
      <c r="E108" s="37"/>
      <c r="F108" s="37"/>
      <c r="G108" s="37"/>
      <c r="H108" s="37"/>
      <c r="I108" s="37"/>
      <c r="J108" s="37"/>
      <c r="K108" s="37" t="str">
        <f>+Autodiagnóstico!E38</f>
        <v>Indicadores de Proceso
Logro: Gobierno de TI</v>
      </c>
      <c r="L108" s="37">
        <v>100</v>
      </c>
      <c r="M108" s="37">
        <f>+Autodiagnóstico!F38</f>
        <v>75</v>
      </c>
      <c r="N108" s="37"/>
      <c r="O108" s="37"/>
      <c r="P108" s="37"/>
      <c r="Q108" s="37"/>
      <c r="R108" s="37"/>
      <c r="S108" s="37"/>
      <c r="T108" s="37"/>
      <c r="U108" s="36"/>
    </row>
    <row r="109" spans="2:21" x14ac:dyDescent="0.2">
      <c r="B109" s="35"/>
      <c r="C109" s="37"/>
      <c r="D109" s="37"/>
      <c r="E109" s="37"/>
      <c r="F109" s="37"/>
      <c r="G109" s="37"/>
      <c r="H109" s="37"/>
      <c r="I109" s="37"/>
      <c r="J109" s="37"/>
      <c r="K109" s="37" t="str">
        <f>+Autodiagnóstico!E42</f>
        <v>Indicadores de Proceso Logro: Información</v>
      </c>
      <c r="L109" s="37">
        <v>100</v>
      </c>
      <c r="M109" s="38">
        <f>+Autodiagnóstico!F42</f>
        <v>100</v>
      </c>
      <c r="N109" s="37"/>
      <c r="O109" s="37"/>
      <c r="P109" s="37"/>
      <c r="Q109" s="37"/>
      <c r="R109" s="37"/>
      <c r="S109" s="37"/>
      <c r="T109" s="37"/>
      <c r="U109" s="36"/>
    </row>
    <row r="110" spans="2:21" x14ac:dyDescent="0.2">
      <c r="B110" s="35"/>
      <c r="C110" s="37"/>
      <c r="D110" s="37"/>
      <c r="E110" s="37"/>
      <c r="F110" s="37"/>
      <c r="G110" s="37"/>
      <c r="H110" s="37"/>
      <c r="I110" s="37"/>
      <c r="J110" s="37"/>
      <c r="K110" s="37" t="str">
        <f>+Autodiagnóstico!E46</f>
        <v>Indicadores de Proceso
Logro: Sistemas de Información</v>
      </c>
      <c r="L110" s="37">
        <v>100</v>
      </c>
      <c r="M110" s="38">
        <f>+Autodiagnóstico!F46</f>
        <v>87.5</v>
      </c>
      <c r="N110" s="37"/>
      <c r="O110" s="37"/>
      <c r="P110" s="37"/>
      <c r="Q110" s="37"/>
      <c r="R110" s="37"/>
      <c r="S110" s="37"/>
      <c r="T110" s="37"/>
      <c r="U110" s="36"/>
    </row>
    <row r="111" spans="2:21" x14ac:dyDescent="0.2">
      <c r="B111" s="35"/>
      <c r="C111" s="37"/>
      <c r="D111" s="37"/>
      <c r="E111" s="37"/>
      <c r="F111" s="37"/>
      <c r="G111" s="37"/>
      <c r="H111" s="37"/>
      <c r="I111" s="37"/>
      <c r="J111" s="37"/>
      <c r="K111" s="37" t="str">
        <f>+Autodiagnóstico!E52</f>
        <v xml:space="preserve">Indicadores de Proceso  Logro: Servicios Tecnológicos
</v>
      </c>
      <c r="L111" s="37">
        <v>100</v>
      </c>
      <c r="M111" s="38">
        <f>+Autodiagnóstico!F52</f>
        <v>100</v>
      </c>
      <c r="N111" s="37"/>
      <c r="O111" s="37"/>
      <c r="P111" s="37"/>
      <c r="Q111" s="37"/>
      <c r="R111" s="37"/>
      <c r="S111" s="37"/>
      <c r="T111" s="37"/>
      <c r="U111" s="36"/>
    </row>
    <row r="112" spans="2:21" x14ac:dyDescent="0.2">
      <c r="B112" s="35"/>
      <c r="C112" s="37"/>
      <c r="D112" s="37"/>
      <c r="E112" s="37"/>
      <c r="F112" s="37"/>
      <c r="G112" s="37"/>
      <c r="H112" s="37"/>
      <c r="I112" s="37"/>
      <c r="J112" s="37"/>
      <c r="K112" s="37" t="str">
        <f>+Autodiagnóstico!E58</f>
        <v>Indicador de Proceso
Logro: Uso y Apropiación</v>
      </c>
      <c r="L112" s="37">
        <v>100</v>
      </c>
      <c r="M112" s="38">
        <f>+Autodiagnóstico!F58</f>
        <v>100</v>
      </c>
      <c r="N112" s="37"/>
      <c r="O112" s="37"/>
      <c r="P112" s="37"/>
      <c r="Q112" s="37"/>
      <c r="R112" s="37"/>
      <c r="S112" s="37"/>
      <c r="T112" s="37"/>
      <c r="U112" s="36"/>
    </row>
    <row r="113" spans="2:21" x14ac:dyDescent="0.2">
      <c r="B113" s="35"/>
      <c r="C113" s="37"/>
      <c r="D113" s="37"/>
      <c r="E113" s="37"/>
      <c r="F113" s="37"/>
      <c r="G113" s="37"/>
      <c r="H113" s="37"/>
      <c r="I113" s="37"/>
      <c r="J113" s="37"/>
      <c r="K113" s="37" t="str">
        <f>+Autodiagnóstico!E59</f>
        <v>Indicador de Proceso
Logro: Capacidades Institucionales</v>
      </c>
      <c r="L113" s="37">
        <v>100</v>
      </c>
      <c r="M113" s="38">
        <f>+Autodiagnóstico!F59</f>
        <v>100</v>
      </c>
      <c r="N113" s="37"/>
      <c r="O113" s="37"/>
      <c r="P113" s="37"/>
      <c r="Q113" s="37"/>
      <c r="R113" s="37"/>
      <c r="S113" s="37"/>
      <c r="T113" s="37"/>
      <c r="U113" s="36"/>
    </row>
    <row r="114" spans="2:21" x14ac:dyDescent="0.2">
      <c r="B114" s="35"/>
      <c r="C114" s="37"/>
      <c r="D114" s="37"/>
      <c r="E114" s="37"/>
      <c r="F114" s="37"/>
      <c r="G114" s="37"/>
      <c r="H114" s="37"/>
      <c r="I114" s="37"/>
      <c r="J114" s="37"/>
      <c r="K114" s="37" t="str">
        <f>+Autodiagnóstico!E63</f>
        <v xml:space="preserve">Indicadores de resultado TIC para la Gestión </v>
      </c>
      <c r="L114" s="37">
        <v>100</v>
      </c>
      <c r="M114" s="38">
        <f>+Autodiagnóstico!F63</f>
        <v>95.333333333333329</v>
      </c>
      <c r="N114" s="37"/>
      <c r="O114" s="37"/>
      <c r="P114" s="37"/>
      <c r="Q114" s="37"/>
      <c r="R114" s="37"/>
      <c r="S114" s="37"/>
      <c r="T114" s="37"/>
      <c r="U114" s="36"/>
    </row>
    <row r="115" spans="2:21" x14ac:dyDescent="0.2">
      <c r="B115" s="35"/>
      <c r="C115" s="37"/>
      <c r="D115" s="37"/>
      <c r="E115" s="37"/>
      <c r="F115" s="37"/>
      <c r="G115" s="37"/>
      <c r="H115" s="37"/>
      <c r="I115" s="37"/>
      <c r="J115" s="37"/>
      <c r="K115" s="37"/>
      <c r="L115" s="37"/>
      <c r="M115" s="37"/>
      <c r="N115" s="37"/>
      <c r="O115" s="37"/>
      <c r="P115" s="37"/>
      <c r="Q115" s="37"/>
      <c r="R115" s="37"/>
      <c r="S115" s="37"/>
      <c r="T115" s="37"/>
      <c r="U115" s="36"/>
    </row>
    <row r="116" spans="2:21" x14ac:dyDescent="0.2">
      <c r="B116" s="35"/>
      <c r="C116" s="37"/>
      <c r="D116" s="37"/>
      <c r="E116" s="37"/>
      <c r="F116" s="37"/>
      <c r="G116" s="37"/>
      <c r="H116" s="37"/>
      <c r="I116" s="37"/>
      <c r="J116" s="37"/>
      <c r="K116" s="37"/>
      <c r="L116" s="37"/>
      <c r="M116" s="37"/>
      <c r="N116" s="37"/>
      <c r="O116" s="37"/>
      <c r="P116" s="37"/>
      <c r="Q116" s="37"/>
      <c r="R116" s="37"/>
      <c r="S116" s="37"/>
      <c r="T116" s="37"/>
      <c r="U116" s="36"/>
    </row>
    <row r="117" spans="2:21" x14ac:dyDescent="0.2">
      <c r="B117" s="35"/>
      <c r="C117" s="37"/>
      <c r="D117" s="37"/>
      <c r="E117" s="37"/>
      <c r="F117" s="37"/>
      <c r="G117" s="37"/>
      <c r="H117" s="37"/>
      <c r="I117" s="37"/>
      <c r="J117" s="37"/>
      <c r="K117" s="37"/>
      <c r="L117" s="37"/>
      <c r="M117" s="37"/>
      <c r="N117" s="37"/>
      <c r="O117" s="37"/>
      <c r="P117" s="37"/>
      <c r="Q117" s="37"/>
      <c r="R117" s="37"/>
      <c r="S117" s="37"/>
      <c r="T117" s="37"/>
      <c r="U117" s="36"/>
    </row>
    <row r="118" spans="2:21" x14ac:dyDescent="0.2">
      <c r="B118" s="35"/>
      <c r="C118" s="37"/>
      <c r="D118" s="37"/>
      <c r="E118" s="37"/>
      <c r="F118" s="37"/>
      <c r="G118" s="37"/>
      <c r="H118" s="37"/>
      <c r="I118" s="37"/>
      <c r="J118" s="37"/>
      <c r="K118" s="37"/>
      <c r="L118" s="37"/>
      <c r="M118" s="37"/>
      <c r="N118" s="37"/>
      <c r="O118" s="37"/>
      <c r="P118" s="37"/>
      <c r="Q118" s="37"/>
      <c r="R118" s="37"/>
      <c r="S118" s="37"/>
      <c r="T118" s="37"/>
      <c r="U118" s="36"/>
    </row>
    <row r="119" spans="2:21" x14ac:dyDescent="0.2">
      <c r="B119" s="35"/>
      <c r="C119" s="37"/>
      <c r="D119" s="37"/>
      <c r="E119" s="37"/>
      <c r="F119" s="37"/>
      <c r="G119" s="37"/>
      <c r="H119" s="37"/>
      <c r="I119" s="37"/>
      <c r="J119" s="37"/>
      <c r="K119" s="37"/>
      <c r="L119" s="37"/>
      <c r="M119" s="37"/>
      <c r="N119" s="37"/>
      <c r="O119" s="37"/>
      <c r="P119" s="37"/>
      <c r="Q119" s="37"/>
      <c r="R119" s="37"/>
      <c r="S119" s="37"/>
      <c r="T119" s="37"/>
      <c r="U119" s="36"/>
    </row>
    <row r="120" spans="2:21" x14ac:dyDescent="0.2">
      <c r="B120" s="35"/>
      <c r="C120" s="37"/>
      <c r="D120" s="37"/>
      <c r="E120" s="37"/>
      <c r="F120" s="37"/>
      <c r="G120" s="37"/>
      <c r="H120" s="37"/>
      <c r="I120" s="37"/>
      <c r="J120" s="37"/>
      <c r="K120" s="37"/>
      <c r="L120" s="37"/>
      <c r="M120" s="37"/>
      <c r="N120" s="37"/>
      <c r="O120" s="37"/>
      <c r="P120" s="37"/>
      <c r="Q120" s="37"/>
      <c r="R120" s="37"/>
      <c r="S120" s="37"/>
      <c r="T120" s="37"/>
      <c r="U120" s="36"/>
    </row>
    <row r="121" spans="2:21" x14ac:dyDescent="0.2">
      <c r="B121" s="35"/>
      <c r="C121" s="37"/>
      <c r="D121" s="37"/>
      <c r="E121" s="37"/>
      <c r="F121" s="37"/>
      <c r="G121" s="37"/>
      <c r="H121" s="37"/>
      <c r="I121" s="37"/>
      <c r="J121" s="37"/>
      <c r="K121" s="37"/>
      <c r="L121" s="37"/>
      <c r="M121" s="37"/>
      <c r="N121" s="37"/>
      <c r="O121" s="37"/>
      <c r="P121" s="37"/>
      <c r="Q121" s="37"/>
      <c r="R121" s="37"/>
      <c r="S121" s="37"/>
      <c r="T121" s="37"/>
      <c r="U121" s="36"/>
    </row>
    <row r="122" spans="2:21" x14ac:dyDescent="0.2">
      <c r="B122" s="35"/>
      <c r="C122" s="37"/>
      <c r="D122" s="37"/>
      <c r="E122" s="37"/>
      <c r="F122" s="37"/>
      <c r="G122" s="37"/>
      <c r="H122" s="37"/>
      <c r="I122" s="37"/>
      <c r="J122" s="37"/>
      <c r="K122" s="37"/>
      <c r="L122" s="37"/>
      <c r="M122" s="37"/>
      <c r="N122" s="37"/>
      <c r="O122" s="37"/>
      <c r="P122" s="37"/>
      <c r="Q122" s="37"/>
      <c r="R122" s="37"/>
      <c r="S122" s="37"/>
      <c r="T122" s="37"/>
      <c r="U122" s="36"/>
    </row>
    <row r="123" spans="2:21" x14ac:dyDescent="0.2">
      <c r="B123" s="35"/>
      <c r="C123" s="37"/>
      <c r="D123" s="37"/>
      <c r="E123" s="37"/>
      <c r="F123" s="37"/>
      <c r="G123" s="37"/>
      <c r="H123" s="37"/>
      <c r="I123" s="37"/>
      <c r="J123" s="37"/>
      <c r="K123" s="37"/>
      <c r="L123" s="37"/>
      <c r="M123" s="37"/>
      <c r="N123" s="37"/>
      <c r="O123" s="37"/>
      <c r="P123" s="37"/>
      <c r="Q123" s="37"/>
      <c r="R123" s="37"/>
      <c r="S123" s="37"/>
      <c r="T123" s="37"/>
      <c r="U123" s="36"/>
    </row>
    <row r="124" spans="2:21" x14ac:dyDescent="0.2">
      <c r="B124" s="35"/>
      <c r="C124" s="37"/>
      <c r="D124" s="37"/>
      <c r="E124" s="37"/>
      <c r="F124" s="37"/>
      <c r="G124" s="37"/>
      <c r="H124" s="37"/>
      <c r="I124" s="37"/>
      <c r="J124" s="37"/>
      <c r="K124" s="37"/>
      <c r="L124" s="37"/>
      <c r="M124" s="37"/>
      <c r="N124" s="37"/>
      <c r="O124" s="37"/>
      <c r="P124" s="37"/>
      <c r="Q124" s="37"/>
      <c r="R124" s="37"/>
      <c r="S124" s="37"/>
      <c r="T124" s="37"/>
      <c r="U124" s="36"/>
    </row>
    <row r="125" spans="2:21" x14ac:dyDescent="0.2">
      <c r="B125" s="35"/>
      <c r="C125" s="37"/>
      <c r="D125" s="37"/>
      <c r="E125" s="37"/>
      <c r="F125" s="37"/>
      <c r="G125" s="37"/>
      <c r="H125" s="37"/>
      <c r="I125" s="37"/>
      <c r="J125" s="37"/>
      <c r="K125" s="37"/>
      <c r="L125" s="37"/>
      <c r="M125" s="37"/>
      <c r="N125" s="37"/>
      <c r="O125" s="37"/>
      <c r="P125" s="37"/>
      <c r="Q125" s="37"/>
      <c r="R125" s="37"/>
      <c r="S125" s="37"/>
      <c r="T125" s="37"/>
      <c r="U125" s="36"/>
    </row>
    <row r="126" spans="2:21" x14ac:dyDescent="0.2">
      <c r="B126" s="35"/>
      <c r="C126" s="37"/>
      <c r="D126" s="37"/>
      <c r="E126" s="37"/>
      <c r="F126" s="37"/>
      <c r="G126" s="37"/>
      <c r="H126" s="37"/>
      <c r="I126" s="37"/>
      <c r="J126" s="37"/>
      <c r="K126" s="37"/>
      <c r="L126" s="37"/>
      <c r="M126" s="37"/>
      <c r="N126" s="37"/>
      <c r="O126" s="37"/>
      <c r="P126" s="37"/>
      <c r="Q126" s="37"/>
      <c r="R126" s="37"/>
      <c r="S126" s="37"/>
      <c r="T126" s="37"/>
      <c r="U126" s="36"/>
    </row>
    <row r="127" spans="2:21" x14ac:dyDescent="0.2">
      <c r="B127" s="35"/>
      <c r="C127" s="37"/>
      <c r="D127" s="37"/>
      <c r="E127" s="37"/>
      <c r="F127" s="37"/>
      <c r="G127" s="37"/>
      <c r="H127" s="37"/>
      <c r="I127" s="37"/>
      <c r="J127" s="37"/>
      <c r="K127" s="37"/>
      <c r="L127" s="37"/>
      <c r="M127" s="37"/>
      <c r="N127" s="37"/>
      <c r="O127" s="37"/>
      <c r="P127" s="37"/>
      <c r="Q127" s="37"/>
      <c r="R127" s="37"/>
      <c r="S127" s="37"/>
      <c r="T127" s="37"/>
      <c r="U127" s="36"/>
    </row>
    <row r="128" spans="2:21" x14ac:dyDescent="0.2">
      <c r="B128" s="35"/>
      <c r="C128" s="37"/>
      <c r="D128" s="37"/>
      <c r="E128" s="37"/>
      <c r="F128" s="37"/>
      <c r="G128" s="37"/>
      <c r="H128" s="37"/>
      <c r="I128" s="37"/>
      <c r="J128" s="37"/>
      <c r="K128" s="37"/>
      <c r="L128" s="37"/>
      <c r="M128" s="37"/>
      <c r="N128" s="37"/>
      <c r="O128" s="37"/>
      <c r="P128" s="37"/>
      <c r="Q128" s="37"/>
      <c r="R128" s="37"/>
      <c r="S128" s="37"/>
      <c r="T128" s="37"/>
      <c r="U128" s="36"/>
    </row>
    <row r="129" spans="2:21" x14ac:dyDescent="0.2">
      <c r="B129" s="35"/>
      <c r="C129" s="37"/>
      <c r="D129" s="37"/>
      <c r="E129" s="37"/>
      <c r="F129" s="37"/>
      <c r="G129" s="37"/>
      <c r="H129" s="37"/>
      <c r="I129" s="37"/>
      <c r="J129" s="37"/>
      <c r="K129" s="406" t="s">
        <v>184</v>
      </c>
      <c r="L129" s="406"/>
      <c r="M129" s="406"/>
      <c r="N129" s="406"/>
      <c r="O129" s="37"/>
      <c r="P129" s="37"/>
      <c r="Q129" s="37"/>
      <c r="R129" s="37"/>
      <c r="S129" s="37"/>
      <c r="T129" s="37"/>
      <c r="U129" s="36"/>
    </row>
    <row r="130" spans="2:21" ht="15" x14ac:dyDescent="0.25">
      <c r="B130" s="35"/>
      <c r="C130" s="37"/>
      <c r="D130" s="37"/>
      <c r="E130" s="37"/>
      <c r="F130" s="37"/>
      <c r="G130" s="37"/>
      <c r="H130" s="37"/>
      <c r="I130" s="37"/>
      <c r="J130" s="37"/>
      <c r="K130" s="408" t="str">
        <f>+Autodiagnóstico!C69</f>
        <v xml:space="preserve">Seguridad y privacidad de la información </v>
      </c>
      <c r="L130" s="408">
        <f>+Autodiagnóstico!C86</f>
        <v>0</v>
      </c>
      <c r="M130" s="408"/>
      <c r="N130" s="408"/>
      <c r="O130" s="37"/>
      <c r="P130" s="37"/>
      <c r="Q130" s="37"/>
      <c r="R130" s="37"/>
      <c r="S130" s="37"/>
      <c r="T130" s="37"/>
      <c r="U130" s="36"/>
    </row>
    <row r="131" spans="2:21" x14ac:dyDescent="0.2">
      <c r="B131" s="35"/>
      <c r="C131" s="37"/>
      <c r="D131" s="37"/>
      <c r="E131" s="37"/>
      <c r="F131" s="37"/>
      <c r="G131" s="37"/>
      <c r="H131" s="37"/>
      <c r="I131" s="37"/>
      <c r="J131" s="37"/>
      <c r="K131" s="37"/>
      <c r="L131" s="37"/>
      <c r="M131" s="37"/>
      <c r="N131" s="37"/>
      <c r="O131" s="37"/>
      <c r="P131" s="37"/>
      <c r="Q131" s="37"/>
      <c r="R131" s="37"/>
      <c r="S131" s="37"/>
      <c r="T131" s="37"/>
      <c r="U131" s="36"/>
    </row>
    <row r="132" spans="2:21" x14ac:dyDescent="0.2">
      <c r="B132" s="35"/>
      <c r="C132" s="37"/>
      <c r="D132" s="37"/>
      <c r="E132" s="37"/>
      <c r="F132" s="37"/>
      <c r="G132" s="37"/>
      <c r="H132" s="37"/>
      <c r="I132" s="37"/>
      <c r="J132" s="37"/>
      <c r="K132" s="37"/>
      <c r="L132" s="37"/>
      <c r="M132" s="37"/>
      <c r="N132" s="37"/>
      <c r="O132" s="37"/>
      <c r="P132" s="37"/>
      <c r="Q132" s="37"/>
      <c r="R132" s="37"/>
      <c r="S132" s="37"/>
      <c r="T132" s="37"/>
      <c r="U132" s="36"/>
    </row>
    <row r="133" spans="2:21" x14ac:dyDescent="0.2">
      <c r="B133" s="35"/>
      <c r="C133" s="37"/>
      <c r="D133" s="37"/>
      <c r="E133" s="37"/>
      <c r="F133" s="37"/>
      <c r="G133" s="37"/>
      <c r="H133" s="37"/>
      <c r="I133" s="37"/>
      <c r="J133" s="37"/>
      <c r="K133" s="37" t="s">
        <v>185</v>
      </c>
      <c r="L133" s="37" t="s">
        <v>15</v>
      </c>
      <c r="M133" s="37" t="s">
        <v>11</v>
      </c>
      <c r="N133" s="37"/>
      <c r="O133" s="37"/>
      <c r="P133" s="37"/>
      <c r="Q133" s="37"/>
      <c r="R133" s="37"/>
      <c r="S133" s="37"/>
      <c r="T133" s="37"/>
      <c r="U133" s="36"/>
    </row>
    <row r="134" spans="2:21" x14ac:dyDescent="0.2">
      <c r="B134" s="35"/>
      <c r="C134" s="37"/>
      <c r="D134" s="37"/>
      <c r="E134" s="37"/>
      <c r="F134" s="37"/>
      <c r="G134" s="37"/>
      <c r="H134" s="37"/>
      <c r="I134" s="37"/>
      <c r="J134" s="37"/>
      <c r="K134" s="37" t="str">
        <f>+Autodiagnóstico!E69</f>
        <v>Indicadores de Proceso
Logro: Definición del marco de seguridad y privacidad de la información y de los sistemas de información</v>
      </c>
      <c r="L134" s="37">
        <v>100</v>
      </c>
      <c r="M134" s="38">
        <f>+Autodiagnóstico!F69</f>
        <v>84.666666666666671</v>
      </c>
      <c r="N134" s="37"/>
      <c r="O134" s="37"/>
      <c r="P134" s="37"/>
      <c r="Q134" s="37"/>
      <c r="R134" s="37"/>
      <c r="S134" s="37"/>
      <c r="T134" s="37"/>
      <c r="U134" s="36"/>
    </row>
    <row r="135" spans="2:21" x14ac:dyDescent="0.2">
      <c r="B135" s="35"/>
      <c r="C135" s="37"/>
      <c r="D135" s="37"/>
      <c r="E135" s="37"/>
      <c r="F135" s="37"/>
      <c r="G135" s="37"/>
      <c r="H135" s="37"/>
      <c r="I135" s="37"/>
      <c r="J135" s="37"/>
      <c r="K135" s="37" t="str">
        <f>+Autodiagnóstico!E80</f>
        <v>Indicadores de Proceso
Logro: Plan de seguridad y privacidad de la información y de los sistemas de información</v>
      </c>
      <c r="L135" s="37">
        <v>100</v>
      </c>
      <c r="M135" s="38">
        <f>+Autodiagnóstico!F80</f>
        <v>40</v>
      </c>
      <c r="N135" s="37"/>
      <c r="O135" s="37"/>
      <c r="P135" s="37"/>
      <c r="Q135" s="37"/>
      <c r="R135" s="37"/>
      <c r="S135" s="37"/>
      <c r="T135" s="37"/>
      <c r="U135" s="36"/>
    </row>
    <row r="136" spans="2:21" x14ac:dyDescent="0.2">
      <c r="B136" s="35"/>
      <c r="C136" s="37"/>
      <c r="D136" s="37"/>
      <c r="E136" s="37"/>
      <c r="F136" s="37"/>
      <c r="G136" s="37"/>
      <c r="H136" s="37"/>
      <c r="I136" s="37"/>
      <c r="J136" s="37"/>
      <c r="K136" s="37" t="str">
        <f>+Autodiagnóstico!E83</f>
        <v>Indicadores de Proceso Logro: Monitoreo y mejoramiento continuo</v>
      </c>
      <c r="L136" s="37">
        <v>100</v>
      </c>
      <c r="M136" s="38">
        <f>+Autodiagnóstico!F83</f>
        <v>0</v>
      </c>
      <c r="N136" s="37"/>
      <c r="O136" s="37"/>
      <c r="P136" s="37"/>
      <c r="Q136" s="37"/>
      <c r="R136" s="37"/>
      <c r="S136" s="37"/>
      <c r="T136" s="37"/>
      <c r="U136" s="36"/>
    </row>
    <row r="137" spans="2:21" x14ac:dyDescent="0.2">
      <c r="B137" s="35"/>
      <c r="C137" s="37"/>
      <c r="D137" s="37"/>
      <c r="E137" s="37"/>
      <c r="F137" s="37"/>
      <c r="G137" s="37"/>
      <c r="H137" s="37"/>
      <c r="I137" s="37"/>
      <c r="J137" s="37"/>
      <c r="K137" s="37" t="str">
        <f>+Autodiagnóstico!E90</f>
        <v>Indicadores de resultado Seguridad y Privacidad de la Información</v>
      </c>
      <c r="L137" s="37">
        <v>100</v>
      </c>
      <c r="M137" s="38">
        <f>+Autodiagnóstico!F90</f>
        <v>33.333333333333336</v>
      </c>
      <c r="N137" s="37"/>
      <c r="O137" s="37"/>
      <c r="P137" s="37"/>
      <c r="Q137" s="37"/>
      <c r="R137" s="37"/>
      <c r="S137" s="37"/>
      <c r="T137" s="37"/>
      <c r="U137" s="36"/>
    </row>
    <row r="138" spans="2:21" x14ac:dyDescent="0.2">
      <c r="B138" s="35"/>
      <c r="C138" s="37"/>
      <c r="D138" s="37"/>
      <c r="E138" s="37"/>
      <c r="F138" s="37"/>
      <c r="G138" s="37"/>
      <c r="H138" s="37"/>
      <c r="I138" s="37"/>
      <c r="J138" s="37"/>
      <c r="K138" s="37"/>
      <c r="L138" s="37"/>
      <c r="M138" s="37"/>
      <c r="N138" s="37"/>
      <c r="O138" s="37"/>
      <c r="P138" s="37"/>
      <c r="Q138" s="37"/>
      <c r="R138" s="37"/>
      <c r="S138" s="37"/>
      <c r="T138" s="37"/>
      <c r="U138" s="36"/>
    </row>
    <row r="139" spans="2:21" x14ac:dyDescent="0.2">
      <c r="B139" s="35"/>
      <c r="C139" s="37"/>
      <c r="D139" s="37"/>
      <c r="E139" s="37"/>
      <c r="F139" s="37"/>
      <c r="G139" s="37"/>
      <c r="H139" s="37"/>
      <c r="I139" s="37"/>
      <c r="J139" s="37"/>
      <c r="K139" s="37"/>
      <c r="L139" s="37"/>
      <c r="M139" s="37"/>
      <c r="N139" s="37"/>
      <c r="O139" s="37"/>
      <c r="P139" s="37"/>
      <c r="Q139" s="37"/>
      <c r="R139" s="37"/>
      <c r="S139" s="37"/>
      <c r="T139" s="37"/>
      <c r="U139" s="36"/>
    </row>
    <row r="140" spans="2:21" x14ac:dyDescent="0.2">
      <c r="B140" s="35"/>
      <c r="C140" s="37"/>
      <c r="D140" s="37"/>
      <c r="E140" s="37"/>
      <c r="F140" s="37"/>
      <c r="G140" s="37"/>
      <c r="H140" s="37"/>
      <c r="I140" s="37"/>
      <c r="J140" s="37"/>
      <c r="K140" s="37"/>
      <c r="L140" s="37"/>
      <c r="M140" s="37"/>
      <c r="N140" s="37"/>
      <c r="O140" s="37"/>
      <c r="P140" s="37"/>
      <c r="Q140" s="37"/>
      <c r="R140" s="37"/>
      <c r="S140" s="37"/>
      <c r="T140" s="37"/>
      <c r="U140" s="36"/>
    </row>
    <row r="141" spans="2:21" x14ac:dyDescent="0.2">
      <c r="B141" s="35"/>
      <c r="C141" s="37"/>
      <c r="D141" s="37"/>
      <c r="E141" s="37"/>
      <c r="F141" s="37"/>
      <c r="G141" s="37"/>
      <c r="H141" s="37"/>
      <c r="I141" s="37"/>
      <c r="J141" s="37"/>
      <c r="K141" s="37"/>
      <c r="L141" s="37"/>
      <c r="M141" s="37"/>
      <c r="N141" s="37"/>
      <c r="O141" s="37"/>
      <c r="P141" s="37"/>
      <c r="Q141" s="37"/>
      <c r="R141" s="37"/>
      <c r="S141" s="37"/>
      <c r="T141" s="37"/>
      <c r="U141" s="36"/>
    </row>
    <row r="142" spans="2:21" x14ac:dyDescent="0.2">
      <c r="B142" s="35"/>
      <c r="C142" s="37"/>
      <c r="D142" s="37"/>
      <c r="E142" s="37"/>
      <c r="F142" s="37"/>
      <c r="G142" s="37"/>
      <c r="H142" s="37"/>
      <c r="I142" s="37"/>
      <c r="J142" s="37"/>
      <c r="K142" s="37"/>
      <c r="L142" s="37"/>
      <c r="M142" s="37"/>
      <c r="N142" s="37"/>
      <c r="O142" s="37"/>
      <c r="P142" s="37"/>
      <c r="Q142" s="37"/>
      <c r="R142" s="37"/>
      <c r="S142" s="37"/>
      <c r="T142" s="37"/>
      <c r="U142" s="36"/>
    </row>
    <row r="143" spans="2:21" x14ac:dyDescent="0.2">
      <c r="B143" s="35"/>
      <c r="C143" s="37"/>
      <c r="D143" s="37"/>
      <c r="E143" s="37"/>
      <c r="F143" s="37"/>
      <c r="G143" s="37"/>
      <c r="H143" s="37"/>
      <c r="I143" s="37"/>
      <c r="J143" s="37"/>
      <c r="K143" s="37"/>
      <c r="L143" s="37"/>
      <c r="M143" s="37"/>
      <c r="N143" s="37"/>
      <c r="O143" s="37"/>
      <c r="P143" s="37"/>
      <c r="Q143" s="37"/>
      <c r="R143" s="37"/>
      <c r="S143" s="37"/>
      <c r="T143" s="37"/>
      <c r="U143" s="36"/>
    </row>
    <row r="144" spans="2:21" x14ac:dyDescent="0.2">
      <c r="B144" s="35"/>
      <c r="C144" s="37"/>
      <c r="D144" s="37"/>
      <c r="E144" s="37"/>
      <c r="F144" s="37"/>
      <c r="G144" s="37"/>
      <c r="H144" s="37"/>
      <c r="I144" s="37"/>
      <c r="J144" s="37"/>
      <c r="K144" s="37"/>
      <c r="L144" s="37"/>
      <c r="M144" s="37"/>
      <c r="N144" s="37"/>
      <c r="O144" s="37"/>
      <c r="P144" s="37"/>
      <c r="Q144" s="37"/>
      <c r="R144" s="37"/>
      <c r="S144" s="37"/>
      <c r="T144" s="37"/>
      <c r="U144" s="36"/>
    </row>
    <row r="145" spans="2:21" x14ac:dyDescent="0.2">
      <c r="B145" s="35"/>
      <c r="C145" s="37"/>
      <c r="D145" s="37"/>
      <c r="E145" s="37"/>
      <c r="F145" s="37"/>
      <c r="G145" s="37"/>
      <c r="H145" s="37"/>
      <c r="I145" s="37"/>
      <c r="J145" s="37"/>
      <c r="K145" s="37"/>
      <c r="L145" s="37"/>
      <c r="M145" s="37"/>
      <c r="N145" s="37"/>
      <c r="O145" s="37"/>
      <c r="P145" s="37"/>
      <c r="Q145" s="37"/>
      <c r="R145" s="37"/>
      <c r="S145" s="37"/>
      <c r="T145" s="37"/>
      <c r="U145" s="36"/>
    </row>
    <row r="146" spans="2:21" x14ac:dyDescent="0.2">
      <c r="B146" s="35"/>
      <c r="C146" s="37"/>
      <c r="D146" s="37"/>
      <c r="E146" s="37"/>
      <c r="F146" s="37"/>
      <c r="G146" s="37"/>
      <c r="H146" s="37"/>
      <c r="I146" s="37"/>
      <c r="J146" s="37"/>
      <c r="K146" s="37"/>
      <c r="L146" s="37"/>
      <c r="M146" s="37"/>
      <c r="N146" s="37"/>
      <c r="O146" s="37"/>
      <c r="P146" s="37"/>
      <c r="Q146" s="37"/>
      <c r="R146" s="37"/>
      <c r="S146" s="37"/>
      <c r="T146" s="37"/>
      <c r="U146" s="36"/>
    </row>
    <row r="147" spans="2:21" x14ac:dyDescent="0.2">
      <c r="B147" s="35"/>
      <c r="C147" s="37"/>
      <c r="D147" s="37"/>
      <c r="E147" s="37"/>
      <c r="F147" s="37"/>
      <c r="G147" s="37"/>
      <c r="H147" s="37"/>
      <c r="I147" s="37"/>
      <c r="J147" s="37"/>
      <c r="K147" s="37"/>
      <c r="L147" s="37"/>
      <c r="M147" s="37"/>
      <c r="N147" s="37"/>
      <c r="O147" s="37"/>
      <c r="P147" s="37"/>
      <c r="Q147" s="37"/>
      <c r="R147" s="37"/>
      <c r="S147" s="37"/>
      <c r="T147" s="37"/>
      <c r="U147" s="36"/>
    </row>
    <row r="148" spans="2:21" x14ac:dyDescent="0.2">
      <c r="B148" s="35"/>
      <c r="C148" s="37"/>
      <c r="D148" s="37"/>
      <c r="E148" s="37"/>
      <c r="F148" s="37"/>
      <c r="G148" s="37"/>
      <c r="H148" s="37"/>
      <c r="I148" s="37"/>
      <c r="J148" s="37"/>
      <c r="K148" s="37"/>
      <c r="L148" s="37"/>
      <c r="M148" s="37"/>
      <c r="N148" s="37"/>
      <c r="O148" s="37"/>
      <c r="P148" s="37"/>
      <c r="Q148" s="37"/>
      <c r="R148" s="37"/>
      <c r="S148" s="37"/>
      <c r="T148" s="37"/>
      <c r="U148" s="36"/>
    </row>
    <row r="149" spans="2:21" x14ac:dyDescent="0.2">
      <c r="B149" s="35"/>
      <c r="C149" s="37"/>
      <c r="D149" s="37"/>
      <c r="E149" s="37"/>
      <c r="F149" s="37"/>
      <c r="G149" s="37"/>
      <c r="H149" s="37"/>
      <c r="I149" s="37"/>
      <c r="J149" s="37"/>
      <c r="K149" s="37"/>
      <c r="L149" s="37"/>
      <c r="M149" s="37"/>
      <c r="N149" s="37"/>
      <c r="O149" s="37"/>
      <c r="P149" s="37"/>
      <c r="Q149" s="37"/>
      <c r="R149" s="37"/>
      <c r="S149" s="37"/>
      <c r="T149" s="37"/>
      <c r="U149" s="36"/>
    </row>
    <row r="150" spans="2:21" x14ac:dyDescent="0.2">
      <c r="B150" s="35"/>
      <c r="C150" s="37"/>
      <c r="D150" s="37"/>
      <c r="E150" s="37"/>
      <c r="F150" s="37"/>
      <c r="G150" s="37"/>
      <c r="H150" s="37"/>
      <c r="I150" s="37"/>
      <c r="J150" s="37"/>
      <c r="K150" s="37"/>
      <c r="L150" s="37"/>
      <c r="M150" s="37"/>
      <c r="N150" s="37"/>
      <c r="O150" s="37"/>
      <c r="P150" s="37"/>
      <c r="Q150" s="37"/>
      <c r="R150" s="37"/>
      <c r="S150" s="37"/>
      <c r="T150" s="37"/>
      <c r="U150" s="36"/>
    </row>
    <row r="151" spans="2:21" x14ac:dyDescent="0.2">
      <c r="B151" s="35"/>
      <c r="C151" s="37"/>
      <c r="D151" s="37"/>
      <c r="E151" s="37"/>
      <c r="F151" s="37"/>
      <c r="G151" s="37"/>
      <c r="H151" s="37"/>
      <c r="I151" s="37"/>
      <c r="J151" s="37"/>
      <c r="K151" s="37"/>
      <c r="L151" s="37"/>
      <c r="M151" s="37"/>
      <c r="N151" s="37"/>
      <c r="O151" s="37"/>
      <c r="P151" s="37"/>
      <c r="Q151" s="37"/>
      <c r="R151" s="37"/>
      <c r="S151" s="37"/>
      <c r="T151" s="37"/>
      <c r="U151" s="36"/>
    </row>
    <row r="152" spans="2:21" x14ac:dyDescent="0.2">
      <c r="B152" s="35"/>
      <c r="C152" s="37"/>
      <c r="D152" s="37"/>
      <c r="E152" s="37"/>
      <c r="F152" s="37"/>
      <c r="G152" s="37"/>
      <c r="H152" s="37"/>
      <c r="I152" s="37"/>
      <c r="J152" s="37"/>
      <c r="K152" s="37"/>
      <c r="L152" s="37"/>
      <c r="M152" s="37"/>
      <c r="N152" s="37"/>
      <c r="O152" s="37"/>
      <c r="P152" s="37"/>
      <c r="Q152" s="37"/>
      <c r="R152" s="37"/>
      <c r="S152" s="37"/>
      <c r="T152" s="37"/>
      <c r="U152" s="36"/>
    </row>
    <row r="153" spans="2:21" ht="15" thickBot="1" x14ac:dyDescent="0.25">
      <c r="B153" s="40"/>
      <c r="C153" s="41"/>
      <c r="D153" s="41"/>
      <c r="E153" s="41"/>
      <c r="F153" s="41"/>
      <c r="G153" s="41"/>
      <c r="H153" s="41"/>
      <c r="I153" s="41"/>
      <c r="J153" s="41"/>
      <c r="K153" s="41"/>
      <c r="L153" s="41"/>
      <c r="M153" s="41"/>
      <c r="N153" s="41"/>
      <c r="O153" s="41"/>
      <c r="P153" s="41"/>
      <c r="Q153" s="41"/>
      <c r="R153" s="41"/>
      <c r="S153" s="41"/>
      <c r="T153" s="41"/>
      <c r="U153" s="42"/>
    </row>
    <row r="154" spans="2:21" x14ac:dyDescent="0.2"/>
    <row r="155" spans="2:21" x14ac:dyDescent="0.2"/>
    <row r="156" spans="2:21" x14ac:dyDescent="0.2"/>
    <row r="157" spans="2:21" x14ac:dyDescent="0.2">
      <c r="C157" s="43"/>
      <c r="D157" s="44"/>
      <c r="E157" s="44"/>
      <c r="F157" s="44"/>
      <c r="O157" s="45"/>
      <c r="P157" s="46"/>
    </row>
    <row r="158" spans="2:21" x14ac:dyDescent="0.2">
      <c r="O158" s="45"/>
      <c r="P158" s="46"/>
    </row>
    <row r="159" spans="2:21" x14ac:dyDescent="0.2">
      <c r="O159" s="45"/>
      <c r="P159" s="46"/>
    </row>
    <row r="160" spans="2:21" x14ac:dyDescent="0.2"/>
    <row r="161" spans="11:12" ht="18" x14ac:dyDescent="0.25">
      <c r="K161" s="407" t="s">
        <v>32</v>
      </c>
      <c r="L161" s="407"/>
    </row>
    <row r="162" spans="11:12" x14ac:dyDescent="0.2"/>
    <row r="163" spans="11:12" x14ac:dyDescent="0.2"/>
    <row r="164" spans="11:12" x14ac:dyDescent="0.2"/>
    <row r="165" spans="11:12" hidden="1" x14ac:dyDescent="0.2"/>
    <row r="166" spans="11:12" hidden="1" x14ac:dyDescent="0.2"/>
    <row r="167" spans="11:12" hidden="1" x14ac:dyDescent="0.2"/>
    <row r="168" spans="11:12" hidden="1" x14ac:dyDescent="0.2"/>
    <row r="169" spans="11:12" hidden="1" x14ac:dyDescent="0.2"/>
    <row r="170" spans="11:12" hidden="1" x14ac:dyDescent="0.2"/>
    <row r="171" spans="11:12" hidden="1" x14ac:dyDescent="0.2"/>
    <row r="172" spans="11:12" hidden="1" x14ac:dyDescent="0.2"/>
    <row r="173" spans="11:12" hidden="1" x14ac:dyDescent="0.2"/>
    <row r="174" spans="11:12" hidden="1" x14ac:dyDescent="0.2"/>
    <row r="175" spans="11:12" hidden="1" x14ac:dyDescent="0.2"/>
    <row r="176" spans="11:12"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sheetData>
  <mergeCells count="10">
    <mergeCell ref="C3:T3"/>
    <mergeCell ref="K53:N53"/>
    <mergeCell ref="K161:L161"/>
    <mergeCell ref="K54:N54"/>
    <mergeCell ref="K76:N76"/>
    <mergeCell ref="K77:N77"/>
    <mergeCell ref="K102:N102"/>
    <mergeCell ref="K103:N103"/>
    <mergeCell ref="K129:N129"/>
    <mergeCell ref="K130:N13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1:R149"/>
  <sheetViews>
    <sheetView showGridLines="0" tabSelected="1" topLeftCell="C4" zoomScale="85" zoomScaleNormal="85" zoomScalePageLayoutView="90" workbookViewId="0">
      <pane xSplit="2" ySplit="3" topLeftCell="F7" activePane="bottomRight" state="frozen"/>
      <selection activeCell="C4" sqref="C4"/>
      <selection pane="topRight" activeCell="E4" sqref="E4"/>
      <selection pane="bottomLeft" activeCell="C7" sqref="C7"/>
      <selection pane="bottomRight" activeCell="K8" sqref="K8"/>
    </sheetView>
  </sheetViews>
  <sheetFormatPr baseColWidth="10" defaultColWidth="11.42578125" defaultRowHeight="16.5" zeroHeight="1" x14ac:dyDescent="0.25"/>
  <cols>
    <col min="1" max="1" width="1.42578125" style="1" customWidth="1"/>
    <col min="2" max="2" width="1.42578125" style="3" customWidth="1"/>
    <col min="3" max="3" width="19.28515625" style="1" customWidth="1"/>
    <col min="4" max="4" width="22.42578125" style="1" customWidth="1"/>
    <col min="5" max="5" width="88.42578125" style="1" customWidth="1"/>
    <col min="6" max="6" width="15.42578125" style="87" customWidth="1"/>
    <col min="7" max="7" width="50.5703125" style="1" hidden="1" customWidth="1"/>
    <col min="8" max="8" width="22.140625" style="1" hidden="1" customWidth="1"/>
    <col min="9" max="9" width="61.42578125" style="1" hidden="1" customWidth="1"/>
    <col min="10" max="10" width="51.7109375" style="1" hidden="1" customWidth="1"/>
    <col min="11" max="11" width="40.7109375" style="1" customWidth="1"/>
    <col min="12" max="12" width="57.7109375" style="273" customWidth="1"/>
    <col min="13" max="13" width="40.7109375" style="1" customWidth="1"/>
    <col min="14" max="14" width="1.42578125" style="1" customWidth="1"/>
    <col min="15" max="15" width="4.42578125" style="1" customWidth="1"/>
    <col min="16" max="16" width="6.42578125" style="4" customWidth="1"/>
    <col min="17" max="17" width="6.5703125" style="4" customWidth="1"/>
    <col min="18" max="18" width="66.85546875" style="310" customWidth="1"/>
    <col min="19" max="16384" width="11.42578125" style="1"/>
  </cols>
  <sheetData>
    <row r="1" spans="2:18" ht="9.75" customHeight="1" thickBot="1" x14ac:dyDescent="0.3"/>
    <row r="2" spans="2:18" ht="93" customHeight="1" x14ac:dyDescent="0.25">
      <c r="B2" s="24"/>
      <c r="C2" s="25"/>
      <c r="D2" s="25"/>
      <c r="E2" s="25"/>
      <c r="F2" s="83"/>
      <c r="G2" s="25"/>
      <c r="H2" s="25"/>
      <c r="I2" s="25"/>
      <c r="J2" s="25"/>
      <c r="K2" s="25"/>
      <c r="L2" s="280"/>
      <c r="M2" s="25"/>
      <c r="N2" s="26"/>
    </row>
    <row r="3" spans="2:18" ht="33" customHeight="1" x14ac:dyDescent="0.25">
      <c r="B3" s="27"/>
      <c r="C3" s="330" t="s">
        <v>236</v>
      </c>
      <c r="D3" s="331"/>
      <c r="E3" s="331"/>
      <c r="F3" s="331"/>
      <c r="G3" s="331"/>
      <c r="H3" s="331"/>
      <c r="I3" s="331"/>
      <c r="J3" s="331"/>
      <c r="K3" s="331"/>
      <c r="L3" s="331"/>
      <c r="M3" s="331"/>
      <c r="N3" s="28"/>
      <c r="P3" s="5"/>
      <c r="Q3" s="5"/>
      <c r="R3" s="311"/>
    </row>
    <row r="4" spans="2:18" ht="12" customHeight="1" thickBot="1" x14ac:dyDescent="0.3">
      <c r="B4" s="27"/>
      <c r="C4" s="7"/>
      <c r="D4" s="7"/>
      <c r="E4" s="7"/>
      <c r="F4" s="84"/>
      <c r="G4" s="7"/>
      <c r="H4" s="7"/>
      <c r="I4" s="7"/>
      <c r="J4" s="7"/>
      <c r="K4" s="7"/>
      <c r="L4" s="272"/>
      <c r="M4" s="7"/>
      <c r="N4" s="28"/>
    </row>
    <row r="5" spans="2:18" ht="24" customHeight="1" thickTop="1" x14ac:dyDescent="0.25">
      <c r="B5" s="27"/>
      <c r="C5" s="423" t="s">
        <v>45</v>
      </c>
      <c r="D5" s="425" t="s">
        <v>42</v>
      </c>
      <c r="E5" s="425" t="s">
        <v>4</v>
      </c>
      <c r="F5" s="439" t="s">
        <v>31</v>
      </c>
      <c r="G5" s="437" t="s">
        <v>0</v>
      </c>
      <c r="H5" s="435" t="s">
        <v>1</v>
      </c>
      <c r="I5" s="435" t="s">
        <v>2</v>
      </c>
      <c r="J5" s="433" t="s">
        <v>187</v>
      </c>
      <c r="K5" s="429" t="s">
        <v>188</v>
      </c>
      <c r="L5" s="431" t="s">
        <v>189</v>
      </c>
      <c r="M5" s="427" t="s">
        <v>190</v>
      </c>
      <c r="N5" s="7"/>
      <c r="O5" s="320"/>
      <c r="P5" s="479" t="s">
        <v>403</v>
      </c>
      <c r="Q5" s="480"/>
      <c r="R5" s="459" t="s">
        <v>396</v>
      </c>
    </row>
    <row r="6" spans="2:18" ht="47.25" customHeight="1" thickBot="1" x14ac:dyDescent="0.3">
      <c r="B6" s="29"/>
      <c r="C6" s="424"/>
      <c r="D6" s="426"/>
      <c r="E6" s="426"/>
      <c r="F6" s="440"/>
      <c r="G6" s="438"/>
      <c r="H6" s="436"/>
      <c r="I6" s="436"/>
      <c r="J6" s="434"/>
      <c r="K6" s="430"/>
      <c r="L6" s="432"/>
      <c r="M6" s="428"/>
      <c r="N6" s="7"/>
      <c r="O6" s="321"/>
      <c r="P6" s="481"/>
      <c r="Q6" s="482"/>
      <c r="R6" s="460"/>
    </row>
    <row r="7" spans="2:18" ht="181.5" customHeight="1" x14ac:dyDescent="0.25">
      <c r="B7" s="441"/>
      <c r="C7" s="352" t="s">
        <v>44</v>
      </c>
      <c r="D7" s="446" t="s">
        <v>375</v>
      </c>
      <c r="E7" s="306" t="str">
        <f>+Autodiagnóstico!G10</f>
        <v>Durante el periodo evaluado, la entidad publicó su sitio web oficial, en la sección "transparencia y acceso a la información pública" la siguiente información:
a. Mecanismos para interponer PQRSD
b. Localización física, sucursales o regionales, horarios y días de atención al público
c. Funciones y deberes de la entidad
d. Organigrama de la entidad 
e. Directorio de información de servidores públicos, empleados y contratistas o enlace al SIGEP
f. Normatividad general y reglamentaria
g. Presupuesto vigente asignado
h. Ejecución presupuestal histórica anual
i. Plan Estratégico Institucional y Plan de Acción anual
j. Políticas y lineamientos o manuales G1
k. Planes estratégicos, sectoriales e institucionales según sea el caso
l. Plan anticorrupción y de atención al ciudadano 
m. Plan de gasto público
n. Proyectos de inversión en ejecución 
o. Mecanismos para la participación en la formulación de políticas
p. Informes de gestión, evaluación y auditoría
q. Entes de control que vigilan la entidad 
r. Planes de Mejoramiento (de organismos de control, internos y derivados de ejercicios de rendición de cuentas)
s. Publicación de la información contractual (o enlace SECOP)
t. Plan Anual de Adquisiciones (PAA)
u. Oferta de la entidad (Programas, servicios, trámites y otros procedimientos administrativos inscritos en el SUIT) 
v. Registro de Activos de Información
w. Índice de Información Clasificada y Reservada
x. Esquema de Publicación de Información
y. Programa de Gestión Documental
z. Tablas de Retención Documental
aa. Políticas de seguridad de la información del sitio web y protección de datos personales
ab. Respuestas de la entidad a las solicitudes de información 
ac. Directorio de agremiaciones, asociaciones, entidades del sector, grupos étnicos y otros grupos de interés
ad. Calendario de actividades 
ae. Informes de Rendición de Cuentas 
af. Ofertas de empleo
ag. Informes de empalme
ah. Preguntas y respuestas frecuentes</v>
      </c>
      <c r="F7" s="89">
        <v>92</v>
      </c>
      <c r="G7" s="135" t="s">
        <v>67</v>
      </c>
      <c r="H7" s="136"/>
      <c r="I7" s="137" t="s">
        <v>77</v>
      </c>
      <c r="J7" s="137" t="s">
        <v>83</v>
      </c>
      <c r="K7" s="76" t="s">
        <v>334</v>
      </c>
      <c r="L7" s="279" t="s">
        <v>329</v>
      </c>
      <c r="M7" s="293"/>
      <c r="N7" s="28"/>
      <c r="P7" s="318" t="s">
        <v>384</v>
      </c>
      <c r="Q7" s="318"/>
      <c r="R7" s="316" t="s">
        <v>387</v>
      </c>
    </row>
    <row r="8" spans="2:18" ht="114.75" customHeight="1" x14ac:dyDescent="0.25">
      <c r="B8" s="441"/>
      <c r="C8" s="352"/>
      <c r="D8" s="447"/>
      <c r="E8" s="309" t="str">
        <f>+Autodiagnóstico!G11</f>
        <v>Señale los criterios de accesibilidad que cumplió la Entidad en su sitio Web, en el periodo evaluado:
a. Contenido no textual
b. Información y relaciones
c. Sugerencia significativa
d. Características sensoriales
e. Uso del color
f. Teclado
g. Sin trampas para el foco del teclado
h. Tiempo ajustable
i. Poner en pausa, detener, ocultar
j. Evitar bloques
k. Titulado de páginas
l. Orden del foco
m. Propósito de los enlaces (en contexto)
n. Idioma de la página
o. Al recibir el foco
p. Al recibir entradas
q. Identificación de errores
r. Etiquetas o instrucciones
s. Procesamiento
t. Nombre, función, valor
u. Ninguno de los anteriores</v>
      </c>
      <c r="F8" s="86">
        <f>+Autodiagnóstico!H11</f>
        <v>100</v>
      </c>
      <c r="G8" s="138" t="s">
        <v>76</v>
      </c>
      <c r="H8" s="139"/>
      <c r="I8" s="140" t="s">
        <v>78</v>
      </c>
      <c r="J8" s="140" t="s">
        <v>83</v>
      </c>
      <c r="K8" s="76" t="s">
        <v>334</v>
      </c>
      <c r="L8" s="281" t="s">
        <v>330</v>
      </c>
      <c r="M8" s="294"/>
      <c r="N8" s="28"/>
      <c r="P8" s="301" t="s">
        <v>384</v>
      </c>
      <c r="Q8" s="301"/>
      <c r="R8" s="313" t="s">
        <v>388</v>
      </c>
    </row>
    <row r="9" spans="2:18" ht="134.25" customHeight="1" x14ac:dyDescent="0.25">
      <c r="B9" s="441"/>
      <c r="C9" s="352"/>
      <c r="D9" s="447"/>
      <c r="E9" s="123" t="str">
        <f>+Autodiagnóstico!G12</f>
        <v xml:space="preserve">Señale las directrices de usabilidad que cumplió la Entidad en su sitio Web en el periodo evaluado:
a. El sitio web permite conocer la ruta recorrida por el usuario en la navegación del sitio (Ruta de migas)
b. Las URL generadas en los diferentes niveles de navegación no tienen variables o caracteres especiales y son fáciles de leer (URL limpios)
c. El diseño gráfico del sitio web se conserva en todos los sitios de navegación (Navegación global consistente)
d. El logo de la entidad ubicado en el encabezado, direcciona al inicio del sitio web (Vínculo a página de inicio)
e. El sitio web de la entidad permite el ingreso a través de diferentes navegadores como Google Chrome, Internet Explorar, Mozilla, entre otros (Independencia de navegador)
f. Los enlaces del sitio web indican claramente el contenido al cual conducen. No tienen textos como "ver más", "clic aquí", entre otros. (Enlaces bien formulados).
g. El sitio no cuenta con ventanas emergentes en ningún nivel de navegación
h. El sitio web hace un uso adecuado de títulos y encabezados con sus correspondientes etiquetas HTML, por ejemplo &lt;h1&gt;, &lt;h2&gt; ...
l. El sitio web no tiene vínculos rotos
m. Todos los contenidos del sitio web están alineados a la izquierda (Justificación del texto)
n. El cuerpo de texto no supera los 100 caracteres por línea (Ancho del cuerpo de texto)
o. En ningún contenido del sitio web existen textos subrayados para destacar, excepto si son enlaces a otros contenidos (Texto subrayado)
p. El sitio web no permite desplazamiento de izquierda a derecha para consultar contenidos.
q. El sitio web cuenta con diferentes hojas de estilo para su correcta navegación (pantalla, móvil, impresión). En caso que el sitio web sea responsivo sólo requiere formato de impresión. 
r. El sitio web le indica al usuario cuando ha visitado contenidos de la página (Vínculos visitados)
s. Los formularios del sitio web tienen correctamente señalizados los campos obligatorios
t. Es clara la correspondencia entre el título del campo en los formularios y el espacio dispuesto para el ingreso de la información
u. Ejemplos en los campos de formulario
v. Ninguno de los anteriores </v>
      </c>
      <c r="F9" s="86">
        <v>100</v>
      </c>
      <c r="G9" s="138" t="s">
        <v>68</v>
      </c>
      <c r="H9" s="139"/>
      <c r="I9" s="140" t="s">
        <v>78</v>
      </c>
      <c r="J9" s="140" t="s">
        <v>83</v>
      </c>
      <c r="K9" s="76" t="s">
        <v>334</v>
      </c>
      <c r="L9" s="281" t="s">
        <v>332</v>
      </c>
      <c r="M9" s="294"/>
      <c r="N9" s="28"/>
      <c r="P9" s="301" t="s">
        <v>384</v>
      </c>
      <c r="Q9" s="301"/>
      <c r="R9" s="313" t="s">
        <v>388</v>
      </c>
    </row>
    <row r="10" spans="2:18" ht="143.25" customHeight="1" x14ac:dyDescent="0.2">
      <c r="B10" s="441"/>
      <c r="C10" s="352"/>
      <c r="D10" s="447"/>
      <c r="E10" s="124" t="str">
        <f>+Autodiagnóstico!G13</f>
        <v xml:space="preserve">
Indique el porcentaje de ejercicios de rendición de cuentas realizados por la entidad soportados en medios electrónicos respecto al total de ejercicios de rendición de cuentas realizados por la entidad durante el periodo evaluado
</v>
      </c>
      <c r="F10" s="86">
        <f>+Autodiagnóstico!H13</f>
        <v>100</v>
      </c>
      <c r="G10" s="138" t="s">
        <v>69</v>
      </c>
      <c r="H10" s="139"/>
      <c r="I10" s="140" t="s">
        <v>78</v>
      </c>
      <c r="J10" s="140" t="s">
        <v>83</v>
      </c>
      <c r="K10" s="77" t="s">
        <v>331</v>
      </c>
      <c r="L10" s="281" t="s">
        <v>333</v>
      </c>
      <c r="M10" s="294"/>
      <c r="N10" s="28"/>
      <c r="P10" s="301" t="s">
        <v>384</v>
      </c>
      <c r="Q10" s="301"/>
      <c r="R10" s="312" t="s">
        <v>389</v>
      </c>
    </row>
    <row r="11" spans="2:18" ht="153.75" customHeight="1" x14ac:dyDescent="0.25">
      <c r="B11" s="441"/>
      <c r="C11" s="352"/>
      <c r="D11" s="447"/>
      <c r="E11" s="123" t="str">
        <f>+Autodiagnóstico!G14</f>
        <v>Indique el porcentaje de datos abiertos actualizados y difundidos respecto del total de datos estratégicos identificados en el periodo evaluado</v>
      </c>
      <c r="F11" s="86">
        <f>+Autodiagnóstico!H14</f>
        <v>100</v>
      </c>
      <c r="G11" s="138" t="s">
        <v>70</v>
      </c>
      <c r="H11" s="139"/>
      <c r="I11" s="140" t="s">
        <v>78</v>
      </c>
      <c r="J11" s="140" t="s">
        <v>83</v>
      </c>
      <c r="K11" s="76" t="s">
        <v>334</v>
      </c>
      <c r="L11" s="281" t="s">
        <v>335</v>
      </c>
      <c r="M11" s="294"/>
      <c r="N11" s="28"/>
      <c r="P11" s="301" t="s">
        <v>384</v>
      </c>
      <c r="Q11" s="307"/>
      <c r="R11" s="312" t="s">
        <v>390</v>
      </c>
    </row>
    <row r="12" spans="2:18" ht="58.5" customHeight="1" x14ac:dyDescent="0.25">
      <c r="B12" s="441"/>
      <c r="C12" s="352"/>
      <c r="D12" s="448"/>
      <c r="E12" s="164" t="str">
        <f>+Autodiagnóstico!G15</f>
        <v>¿La entidad realizó durante el periodo evaluado seguimiento al uso de datos abiertos publicados?</v>
      </c>
      <c r="F12" s="247">
        <v>100</v>
      </c>
      <c r="G12" s="248"/>
      <c r="H12" s="249"/>
      <c r="I12" s="250" t="s">
        <v>78</v>
      </c>
      <c r="J12" s="250" t="s">
        <v>83</v>
      </c>
      <c r="K12" s="251" t="s">
        <v>307</v>
      </c>
      <c r="L12" s="281" t="s">
        <v>336</v>
      </c>
      <c r="M12" s="295"/>
      <c r="N12" s="28"/>
      <c r="P12" s="301" t="s">
        <v>384</v>
      </c>
      <c r="Q12" s="308"/>
      <c r="R12" s="314" t="s">
        <v>391</v>
      </c>
    </row>
    <row r="13" spans="2:18" ht="77.25" customHeight="1" x14ac:dyDescent="0.25">
      <c r="B13" s="441"/>
      <c r="C13" s="352"/>
      <c r="D13" s="80" t="s">
        <v>54</v>
      </c>
      <c r="E13" s="126" t="str">
        <f>+Autodiagnóstico!G16</f>
        <v>La entidad adelantó durante el periodo evaluado acciones, iniciativas o ejercicios de colaboración con terceros usando medios electrónicos para solucionar un problema de la Entidad</v>
      </c>
      <c r="F13" s="95">
        <f>+Autodiagnóstico!H16</f>
        <v>100</v>
      </c>
      <c r="G13" s="142" t="s">
        <v>71</v>
      </c>
      <c r="H13" s="143"/>
      <c r="I13" s="144" t="s">
        <v>78</v>
      </c>
      <c r="J13" s="144" t="s">
        <v>83</v>
      </c>
      <c r="K13" s="94"/>
      <c r="L13" s="282" t="s">
        <v>337</v>
      </c>
      <c r="M13" s="296"/>
      <c r="N13" s="28"/>
      <c r="P13" s="301" t="s">
        <v>384</v>
      </c>
      <c r="Q13" s="301"/>
      <c r="R13" s="312" t="s">
        <v>392</v>
      </c>
    </row>
    <row r="14" spans="2:18" ht="171.75" customHeight="1" x14ac:dyDescent="0.25">
      <c r="B14" s="441"/>
      <c r="C14" s="352"/>
      <c r="D14" s="80" t="s">
        <v>55</v>
      </c>
      <c r="E14" s="465" t="str">
        <f>+Autodiagnóstico!G17</f>
        <v xml:space="preserve">De las actividades formuladas en la estrategia de participación ciudadana, señale cuáles se realizaron por medios electrónicos:
a. Rendición de cuentas
b. Elaboración de normatividad
c. Formulación de la planeación
d. Formulación de políticas, programas y proyectos
e. Ejecución de programas, proyectos y servicios
f.  Ejercicios de innovación abierta para la solución de problemas relacionados con sus funciones
g. Promoción del control social y veedurías ciudadanas
e. Ninguno de los anteriores
</v>
      </c>
      <c r="F14" s="252">
        <f>+Autodiagnóstico!H17</f>
        <v>43</v>
      </c>
      <c r="G14" s="145" t="s">
        <v>82</v>
      </c>
      <c r="H14" s="146"/>
      <c r="I14" s="147" t="s">
        <v>79</v>
      </c>
      <c r="J14" s="147" t="s">
        <v>83</v>
      </c>
      <c r="K14" s="271" t="s">
        <v>318</v>
      </c>
      <c r="L14" s="283" t="s">
        <v>432</v>
      </c>
      <c r="M14" s="297"/>
      <c r="N14" s="28"/>
      <c r="P14" s="301" t="s">
        <v>384</v>
      </c>
      <c r="Q14" s="301"/>
      <c r="R14" s="319" t="s">
        <v>445</v>
      </c>
    </row>
    <row r="15" spans="2:18" ht="135.75" customHeight="1" x14ac:dyDescent="0.25">
      <c r="B15" s="441"/>
      <c r="C15" s="352"/>
      <c r="D15" s="446" t="s">
        <v>365</v>
      </c>
      <c r="E15" s="127" t="str">
        <f>+Autodiagnóstico!G18</f>
        <v>Indique el porcentaje de conjuntos de datos abiertos estratégicos publicados respecto del total de conjuntos de datos estratégicos identificados, durante el periodo evaluado</v>
      </c>
      <c r="F15" s="85">
        <f>+Autodiagnóstico!H18</f>
        <v>100</v>
      </c>
      <c r="G15" s="148" t="s">
        <v>70</v>
      </c>
      <c r="H15" s="149"/>
      <c r="I15" s="150"/>
      <c r="J15" s="151"/>
      <c r="K15" s="88"/>
      <c r="L15" s="281" t="s">
        <v>335</v>
      </c>
      <c r="M15" s="461"/>
      <c r="N15" s="28"/>
      <c r="P15" s="301" t="s">
        <v>384</v>
      </c>
      <c r="Q15" s="307"/>
      <c r="R15" s="312" t="s">
        <v>390</v>
      </c>
    </row>
    <row r="16" spans="2:18" ht="66" x14ac:dyDescent="0.25">
      <c r="B16" s="441"/>
      <c r="C16" s="352"/>
      <c r="D16" s="447"/>
      <c r="E16" s="123" t="str">
        <f>+Autodiagnóstico!G19</f>
        <v>Se realizaron publicaciones o aplicaciones a partir de los datos abiertos por la entidad, durante el periodo evaluado</v>
      </c>
      <c r="F16" s="86">
        <f>+Autodiagnóstico!H19</f>
        <v>100</v>
      </c>
      <c r="G16" s="138"/>
      <c r="H16" s="139"/>
      <c r="I16" s="140"/>
      <c r="J16" s="139"/>
      <c r="K16" s="76"/>
      <c r="L16" s="281" t="s">
        <v>338</v>
      </c>
      <c r="M16" s="462"/>
      <c r="N16" s="28"/>
      <c r="P16" s="301" t="s">
        <v>384</v>
      </c>
      <c r="Q16" s="307"/>
      <c r="R16" s="317" t="s">
        <v>436</v>
      </c>
    </row>
    <row r="17" spans="2:18" ht="78.75" customHeight="1" x14ac:dyDescent="0.25">
      <c r="B17" s="441"/>
      <c r="C17" s="352"/>
      <c r="D17" s="447"/>
      <c r="E17" s="123" t="str">
        <f>+Autodiagnóstico!G20</f>
        <v>Durante el periodo evaluado se generaron soluciones o insumos para la solución de las problemáticas o necesidades de la entidad ,a partir de las acciones, iniciativas o ejercicios de colaboración con terceros usando medios electrónicos.</v>
      </c>
      <c r="F17" s="86">
        <f>+Autodiagnóstico!H20</f>
        <v>100</v>
      </c>
      <c r="G17" s="138" t="s">
        <v>88</v>
      </c>
      <c r="H17" s="139"/>
      <c r="I17" s="140"/>
      <c r="J17" s="139"/>
      <c r="K17" s="76"/>
      <c r="L17" s="282" t="s">
        <v>337</v>
      </c>
      <c r="M17" s="462"/>
      <c r="N17" s="28"/>
      <c r="P17" s="301" t="s">
        <v>384</v>
      </c>
      <c r="Q17" s="307"/>
      <c r="R17" s="312" t="s">
        <v>392</v>
      </c>
    </row>
    <row r="18" spans="2:18" ht="156" customHeight="1" thickBot="1" x14ac:dyDescent="0.3">
      <c r="B18" s="441"/>
      <c r="C18" s="401"/>
      <c r="D18" s="450"/>
      <c r="E18" s="128" t="str">
        <f>+Autodiagnóstico!G21</f>
        <v>Indique el porcentaje de ejercicios, iniciativas o acciones de participación que realizó la Entidad con la ciudadanía, usuarios o grupos de interés utilizando medios electrónicos para la consulta o toma de decisiones, respecto del total de ejercicios, iniciativas o acciones de participación que ha realizado la Entidad con la ciudadanía, usuarios o grupos de interés, durante el periodo evaluado.</v>
      </c>
      <c r="F18" s="93">
        <f>+Autodiagnóstico!H21</f>
        <v>100</v>
      </c>
      <c r="G18" s="152" t="s">
        <v>87</v>
      </c>
      <c r="H18" s="153"/>
      <c r="I18" s="154"/>
      <c r="J18" s="153"/>
      <c r="K18" s="291" t="s">
        <v>318</v>
      </c>
      <c r="L18" s="282" t="s">
        <v>433</v>
      </c>
      <c r="M18" s="463"/>
      <c r="N18" s="28"/>
      <c r="P18" s="301" t="s">
        <v>384</v>
      </c>
      <c r="Q18" s="307"/>
      <c r="R18" s="317" t="s">
        <v>434</v>
      </c>
    </row>
    <row r="19" spans="2:18" ht="96.75" customHeight="1" x14ac:dyDescent="0.25">
      <c r="B19" s="441"/>
      <c r="C19" s="442" t="s">
        <v>48</v>
      </c>
      <c r="D19" s="451" t="s">
        <v>366</v>
      </c>
      <c r="E19" s="253" t="str">
        <f>+Autodiagnóstico!G22</f>
        <v>Indique el porcentaje de trámites y Otros Procedimientos Administrativos (OPA) en línea de la entidad que contaron con caracterización de usuarios respecto del total de trámites y servicios en línea, para el periodo evaluado</v>
      </c>
      <c r="F19" s="254">
        <f>+Autodiagnóstico!H22</f>
        <v>0</v>
      </c>
      <c r="G19" s="148" t="s">
        <v>73</v>
      </c>
      <c r="H19" s="149"/>
      <c r="I19" s="155" t="s">
        <v>78</v>
      </c>
      <c r="J19" s="155" t="s">
        <v>83</v>
      </c>
      <c r="K19" s="88" t="s">
        <v>319</v>
      </c>
      <c r="L19" s="412" t="s">
        <v>318</v>
      </c>
      <c r="M19" s="419"/>
      <c r="N19" s="28"/>
      <c r="P19" s="301"/>
      <c r="Q19" s="301" t="s">
        <v>383</v>
      </c>
      <c r="R19" s="409" t="s">
        <v>446</v>
      </c>
    </row>
    <row r="20" spans="2:18" ht="72" x14ac:dyDescent="0.25">
      <c r="B20" s="441"/>
      <c r="C20" s="352"/>
      <c r="D20" s="447"/>
      <c r="E20" s="123" t="str">
        <f>+Autodiagnóstico!G23</f>
        <v>Indique el porcentaje de trámites y OPA en línea de la entidad que cumplieron criterios de accesibilidad respecto del total de trámites y servicios total y parcialmente en línea, para el periodo evaluado</v>
      </c>
      <c r="F20" s="86">
        <v>0</v>
      </c>
      <c r="G20" s="138" t="s">
        <v>72</v>
      </c>
      <c r="H20" s="139"/>
      <c r="I20" s="156" t="s">
        <v>84</v>
      </c>
      <c r="J20" s="156" t="s">
        <v>83</v>
      </c>
      <c r="K20" s="76"/>
      <c r="L20" s="413"/>
      <c r="M20" s="420"/>
      <c r="N20" s="28"/>
      <c r="P20" s="301"/>
      <c r="Q20" s="301" t="s">
        <v>383</v>
      </c>
      <c r="R20" s="464"/>
    </row>
    <row r="21" spans="2:18" ht="84.75" customHeight="1" x14ac:dyDescent="0.25">
      <c r="B21" s="441"/>
      <c r="C21" s="352"/>
      <c r="D21" s="447"/>
      <c r="E21" s="123" t="str">
        <f>+Autodiagnóstico!G24</f>
        <v xml:space="preserve">Indique el porcentaje de trámites y OPA total y parcialmente en línea de la entidad que cumplieron criterios de usabilidad respecto del total de trámites y servicios total y parcialmente en línea, para el periodo evaluado </v>
      </c>
      <c r="F21" s="86">
        <v>0</v>
      </c>
      <c r="G21" s="138" t="s">
        <v>68</v>
      </c>
      <c r="H21" s="139"/>
      <c r="I21" s="156" t="s">
        <v>78</v>
      </c>
      <c r="J21" s="156" t="s">
        <v>83</v>
      </c>
      <c r="K21" s="76"/>
      <c r="L21" s="413"/>
      <c r="M21" s="420"/>
      <c r="N21" s="28"/>
      <c r="P21" s="301"/>
      <c r="Q21" s="301" t="s">
        <v>383</v>
      </c>
      <c r="R21" s="464"/>
    </row>
    <row r="22" spans="2:18" ht="93.75" customHeight="1" x14ac:dyDescent="0.25">
      <c r="B22" s="441"/>
      <c r="C22" s="352"/>
      <c r="D22" s="448"/>
      <c r="E22" s="255" t="str">
        <f>+Autodiagnóstico!G25</f>
        <v>Indique el porcentaje de trámites y OPA parcial y totalmente en línea de la entidad que fueron promocionados para aumentar su uso, respecto del total de trámites y servicios total y parcialmente en línea, para el periodo evaluado</v>
      </c>
      <c r="F22" s="256">
        <f>+Autodiagnóstico!H25</f>
        <v>0</v>
      </c>
      <c r="G22" s="157"/>
      <c r="H22" s="158"/>
      <c r="I22" s="159" t="s">
        <v>78</v>
      </c>
      <c r="J22" s="159" t="s">
        <v>83</v>
      </c>
      <c r="K22" s="97" t="s">
        <v>320</v>
      </c>
      <c r="L22" s="414"/>
      <c r="M22" s="421"/>
      <c r="N22" s="28"/>
      <c r="P22" s="301"/>
      <c r="Q22" s="301" t="s">
        <v>383</v>
      </c>
      <c r="R22" s="410"/>
    </row>
    <row r="23" spans="2:18" ht="105" customHeight="1" x14ac:dyDescent="0.25">
      <c r="B23" s="441"/>
      <c r="C23" s="352"/>
      <c r="D23" s="443" t="s">
        <v>57</v>
      </c>
      <c r="E23" s="129" t="str">
        <f>+Autodiagnóstico!G26</f>
        <v>Durante el periodo evaluado, la entidad contó con un formulario en su página Web para la recepción de peticiones, quejas, reclamos y denuncias</v>
      </c>
      <c r="F23" s="99">
        <f>+Autodiagnóstico!H26</f>
        <v>100</v>
      </c>
      <c r="G23" s="160" t="s">
        <v>89</v>
      </c>
      <c r="H23" s="161"/>
      <c r="I23" s="162"/>
      <c r="J23" s="162" t="s">
        <v>83</v>
      </c>
      <c r="K23" s="98"/>
      <c r="L23" s="285" t="s">
        <v>340</v>
      </c>
      <c r="M23" s="422">
        <v>11</v>
      </c>
      <c r="N23" s="28"/>
      <c r="P23" s="301" t="s">
        <v>384</v>
      </c>
      <c r="Q23" s="301"/>
      <c r="R23" s="314" t="s">
        <v>394</v>
      </c>
    </row>
    <row r="24" spans="2:18" ht="156" x14ac:dyDescent="0.25">
      <c r="B24" s="441"/>
      <c r="C24" s="352"/>
      <c r="D24" s="444"/>
      <c r="E24" s="123" t="str">
        <f>+Autodiagnóstico!G27</f>
        <v>Durante el periodo evaluado, la entidad ofreció la posibilidad de realizar peticiones, quejas, reclamos y denuncias a través de dispositivos móviles</v>
      </c>
      <c r="F24" s="86">
        <f>+Autodiagnóstico!H27</f>
        <v>100</v>
      </c>
      <c r="G24" s="138" t="s">
        <v>74</v>
      </c>
      <c r="H24" s="139"/>
      <c r="I24" s="156" t="s">
        <v>86</v>
      </c>
      <c r="J24" s="156" t="s">
        <v>83</v>
      </c>
      <c r="K24" s="76"/>
      <c r="L24" s="285" t="s">
        <v>339</v>
      </c>
      <c r="M24" s="420"/>
      <c r="N24" s="28"/>
      <c r="P24" s="301" t="s">
        <v>384</v>
      </c>
      <c r="Q24" s="301"/>
      <c r="R24" s="317" t="s">
        <v>397</v>
      </c>
    </row>
    <row r="25" spans="2:18" ht="157.5" customHeight="1" x14ac:dyDescent="0.25">
      <c r="B25" s="441"/>
      <c r="C25" s="352"/>
      <c r="D25" s="445"/>
      <c r="E25" s="246" t="str">
        <f>+Autodiagnóstico!G28</f>
        <v>Durante el periodo evaluado, la entidad contó con un sistema de información para el registro ordenado y la gestión de Peticiones, Quejas, Reclamos y Denuncias  (PQRD) que centraliza todas las PQRD que ingresan por los diversos medios o canales</v>
      </c>
      <c r="F25" s="247">
        <v>100</v>
      </c>
      <c r="G25" s="163" t="s">
        <v>74</v>
      </c>
      <c r="H25" s="141"/>
      <c r="I25" s="164" t="s">
        <v>86</v>
      </c>
      <c r="J25" s="164" t="s">
        <v>83</v>
      </c>
      <c r="K25" s="90" t="s">
        <v>321</v>
      </c>
      <c r="L25" s="243" t="s">
        <v>398</v>
      </c>
      <c r="M25" s="421"/>
      <c r="N25" s="28"/>
      <c r="P25" s="301"/>
      <c r="Q25" s="301" t="s">
        <v>383</v>
      </c>
      <c r="R25" s="317" t="s">
        <v>444</v>
      </c>
    </row>
    <row r="26" spans="2:18" ht="39.75" customHeight="1" x14ac:dyDescent="0.25">
      <c r="B26" s="441"/>
      <c r="C26" s="352"/>
      <c r="D26" s="411" t="s">
        <v>58</v>
      </c>
      <c r="E26" s="257" t="str">
        <f>+Autodiagnóstico!G29</f>
        <v>Indique el porcentaje de certificaciones y constancias de la entidad que podían hacerse en línea respecto del total de certificaciones y constancias que existían en la entidad</v>
      </c>
      <c r="F26" s="258">
        <f>+Autodiagnóstico!H29</f>
        <v>0</v>
      </c>
      <c r="G26" s="160"/>
      <c r="H26" s="161"/>
      <c r="I26" s="162" t="s">
        <v>78</v>
      </c>
      <c r="J26" s="162" t="s">
        <v>83</v>
      </c>
      <c r="K26" s="98" t="s">
        <v>322</v>
      </c>
      <c r="L26" s="417"/>
      <c r="M26" s="422">
        <v>12</v>
      </c>
      <c r="N26" s="28"/>
      <c r="P26" s="301"/>
      <c r="Q26" s="301" t="s">
        <v>383</v>
      </c>
      <c r="R26" s="409" t="s">
        <v>393</v>
      </c>
    </row>
    <row r="27" spans="2:18" ht="218.25" customHeight="1" x14ac:dyDescent="0.25">
      <c r="B27" s="441"/>
      <c r="C27" s="352"/>
      <c r="D27" s="411"/>
      <c r="E27" s="246" t="str">
        <f>+Autodiagnóstico!G30</f>
        <v>Indique el porcentaje de trámites y OPA en línea y parcialmente en línea de la entidad respecto del total de trámites y OPA inscritos en el SUIT</v>
      </c>
      <c r="F27" s="247">
        <f>+Autodiagnóstico!H30</f>
        <v>0</v>
      </c>
      <c r="G27" s="163"/>
      <c r="H27" s="141"/>
      <c r="I27" s="164" t="s">
        <v>85</v>
      </c>
      <c r="J27" s="164" t="s">
        <v>83</v>
      </c>
      <c r="K27" s="90" t="s">
        <v>323</v>
      </c>
      <c r="L27" s="418"/>
      <c r="M27" s="420"/>
      <c r="N27" s="28"/>
      <c r="P27" s="301"/>
      <c r="Q27" s="301" t="s">
        <v>383</v>
      </c>
      <c r="R27" s="410"/>
    </row>
    <row r="28" spans="2:18" ht="48" x14ac:dyDescent="0.25">
      <c r="B28" s="441"/>
      <c r="C28" s="352"/>
      <c r="D28" s="411" t="s">
        <v>47</v>
      </c>
      <c r="E28" s="257" t="str">
        <f>+Autodiagnóstico!G31</f>
        <v>Indique en una escala de 0 a 100 el nivel de satisfacción de los usuarios de sus trámites y servicios en línea, durante el periodo evaluado</v>
      </c>
      <c r="F28" s="258">
        <f>+Autodiagnóstico!H31</f>
        <v>0</v>
      </c>
      <c r="G28" s="160" t="s">
        <v>75</v>
      </c>
      <c r="H28" s="161"/>
      <c r="I28" s="162"/>
      <c r="J28" s="162" t="s">
        <v>83</v>
      </c>
      <c r="K28" s="98" t="s">
        <v>324</v>
      </c>
      <c r="L28" s="415" t="s">
        <v>318</v>
      </c>
      <c r="M28" s="422">
        <v>13</v>
      </c>
      <c r="N28" s="28"/>
      <c r="P28" s="301"/>
      <c r="Q28" s="301" t="s">
        <v>383</v>
      </c>
      <c r="R28" s="409" t="s">
        <v>393</v>
      </c>
    </row>
    <row r="29" spans="2:18" ht="222.75" customHeight="1" thickBot="1" x14ac:dyDescent="0.3">
      <c r="B29" s="441"/>
      <c r="C29" s="401"/>
      <c r="D29" s="452"/>
      <c r="E29" s="259" t="str">
        <f>+Autodiagnóstico!G32</f>
        <v>En relación con los 3 trámites/servicios en línea más demandados de la entidad, indique:
a. ¿Cuánto tiempo (en días) demoraba la entidad en entregar el trámite/servicio más demandado desde la recepción de la solicitud del usuario hasta la entrega del producto de dicha solicitud, cuando el trámite/servicio se ofrecía de forma presencial?
b. ¿Cuánto tiempo (en días) demora la entidad entregar el mismo trámite/servicio más demandado en línea, desde la recepción de la solicitud del usuario hasta la entrega del producto de dicha solicitud?
c. ¿Cuánto tiempo (en días) demoraba la entidad en entregar el segundo trámite/servicio más demandado desde la recepción de la solicitud del usuario hasta la entrega del producto de dicha solicitud, cuando el trámite/servicio se ofrecía de forma presencial?
d. ¿Cuánto tiempo (en días) demora la entidad entregar el mismo segundo trámite más demandado en línea, desde la recepción de la solicitud del usuario hasta la entrega del producto de dicha solicitud?
e.  ¿Cuánto tiempo (en días) demoraba la entidad en entregar el tercer trámite/servicio más demandado desde la recepción de la solicitud del usuario hasta la entrega del producto de dicha solicitud, cuando el trámite/servicio se ofrecía de forma presencial?
f. ¿Cuánto tiempo (en días) demora la entidad entregar el mismo tercer trámite más demandado en línea, desde la recepción de la solicitud del usuario hasta la entrega del producto de dicha solicitud?
g. ¿Cuánto pagaba el usuario a la entidad por realizar el primer trámite más demandado cuando debía hacerlo de forma presencial?
h. ¿Cuánto paga el usuario a la entidad por realizar el mismo primer trámite más demandado al hacerlo en línea?
i. ¿Cuánto pagaba el usuario a la entidad por realizar el segundo trámite más demandado cuando debía hacerlo de forma presencial?
j. ¿Cuánto paga el usuario a la entidad por realizar el mismo segundo trámite más demandado al hacerlo en línea?
k. ¿Cuánto pagaba el usuario a la entidad por realizar el tercer trámite más demandado cuando debía hacerlo de forma presencial?
l. ¿Cuánto paga el usuario a la entidad por realizar el mismo tercer trámite más demandado al hacerlo en línea?</v>
      </c>
      <c r="F29" s="260">
        <f>+Autodiagnóstico!H32</f>
        <v>0</v>
      </c>
      <c r="G29" s="152"/>
      <c r="H29" s="153"/>
      <c r="I29" s="165"/>
      <c r="J29" s="165" t="s">
        <v>83</v>
      </c>
      <c r="K29" s="98" t="s">
        <v>324</v>
      </c>
      <c r="L29" s="416"/>
      <c r="M29" s="420"/>
      <c r="N29" s="28"/>
      <c r="P29" s="301"/>
      <c r="Q29" s="301" t="s">
        <v>383</v>
      </c>
      <c r="R29" s="410"/>
    </row>
    <row r="30" spans="2:18" ht="128.25" customHeight="1" thickBot="1" x14ac:dyDescent="0.3">
      <c r="B30" s="441"/>
      <c r="C30" s="442" t="s">
        <v>51</v>
      </c>
      <c r="D30" s="449" t="s">
        <v>368</v>
      </c>
      <c r="E30" s="130" t="str">
        <f>+Autodiagnóstico!G33</f>
        <v>La entidad formuló y actualizó el Plan Estratégico de Tecnologías de Información (PETI), de acuerdo con el marco de referencia de Arquitectura Empresarial del Estado</v>
      </c>
      <c r="F30" s="102">
        <f>+Autodiagnóstico!H33</f>
        <v>100</v>
      </c>
      <c r="G30" s="166" t="s">
        <v>99</v>
      </c>
      <c r="H30" s="167"/>
      <c r="I30" s="168" t="s">
        <v>78</v>
      </c>
      <c r="J30" s="168" t="s">
        <v>92</v>
      </c>
      <c r="K30" s="101"/>
      <c r="L30" s="286" t="s">
        <v>367</v>
      </c>
      <c r="M30" s="419">
        <v>14</v>
      </c>
      <c r="N30" s="28"/>
      <c r="P30" s="301" t="s">
        <v>384</v>
      </c>
      <c r="Q30" s="301"/>
      <c r="R30" s="312" t="s">
        <v>395</v>
      </c>
    </row>
    <row r="31" spans="2:18" ht="231" x14ac:dyDescent="0.25">
      <c r="B31" s="441"/>
      <c r="C31" s="352"/>
      <c r="D31" s="411"/>
      <c r="E31" s="123" t="str">
        <f>+Autodiagnóstico!G34</f>
        <v>La entidad incluyó en el  PETI:
a. El portafolio o mapa de ruta de los proyectos
b. La proyección del presupuesto, 
c. El entendimiento estratégico, 
d. El análisis de la situación actual, 
e. El plan de comunicaciones del PETI
f. Todos los dominios del Marco de Referencia.</v>
      </c>
      <c r="F31" s="86">
        <f>+Autodiagnóstico!H34</f>
        <v>100</v>
      </c>
      <c r="G31" s="138"/>
      <c r="H31" s="139"/>
      <c r="I31" s="156" t="s">
        <v>78</v>
      </c>
      <c r="J31" s="156" t="s">
        <v>92</v>
      </c>
      <c r="K31" s="76"/>
      <c r="L31" s="286" t="s">
        <v>367</v>
      </c>
      <c r="M31" s="420"/>
      <c r="N31" s="28"/>
      <c r="P31" s="301" t="s">
        <v>384</v>
      </c>
      <c r="Q31" s="301"/>
      <c r="R31" s="319" t="s">
        <v>399</v>
      </c>
    </row>
    <row r="32" spans="2:18" ht="108" x14ac:dyDescent="0.25">
      <c r="B32" s="441"/>
      <c r="C32" s="352"/>
      <c r="D32" s="411"/>
      <c r="E32" s="123" t="str">
        <f>+Autodiagnóstico!G35</f>
        <v>Seleccione las actividades realizadas por la entidad en materia de monitoreo de la Estrategia de Gobierno en línea:
a. Definición de indicadores de seguimiento y evaluación del PETI
b. Medición de indicadores del PETI
c. Formulación de acciones de mejora a partir de la medición de indicadores de seguimiento y evaluación del PETI</v>
      </c>
      <c r="F32" s="86">
        <f>+Autodiagnóstico!H35</f>
        <v>100</v>
      </c>
      <c r="G32" s="138" t="s">
        <v>100</v>
      </c>
      <c r="H32" s="139"/>
      <c r="I32" s="156" t="s">
        <v>78</v>
      </c>
      <c r="J32" s="156" t="s">
        <v>92</v>
      </c>
      <c r="K32" s="76"/>
      <c r="L32" s="281" t="s">
        <v>341</v>
      </c>
      <c r="M32" s="420"/>
      <c r="N32" s="28"/>
      <c r="P32" s="301" t="s">
        <v>384</v>
      </c>
      <c r="Q32" s="301"/>
      <c r="R32" s="317" t="s">
        <v>435</v>
      </c>
    </row>
    <row r="33" spans="2:18" ht="108" x14ac:dyDescent="0.25">
      <c r="B33" s="441"/>
      <c r="C33" s="352"/>
      <c r="D33" s="411"/>
      <c r="E33" s="123" t="str">
        <f>+Autodiagnóstico!G36</f>
        <v>En relación con el catálogo de servicios de TI, la Entidad:
a. Lo tiene y está actualizado
b. Lo tiene y no está actualizado
c. No lo tiene o se encuentra en proceso de construcción</v>
      </c>
      <c r="F33" s="86">
        <f>+Autodiagnóstico!H36</f>
        <v>100</v>
      </c>
      <c r="G33" s="138" t="s">
        <v>98</v>
      </c>
      <c r="H33" s="139"/>
      <c r="I33" s="156" t="s">
        <v>78</v>
      </c>
      <c r="J33" s="156" t="s">
        <v>92</v>
      </c>
      <c r="K33" s="76"/>
      <c r="L33" s="281" t="s">
        <v>342</v>
      </c>
      <c r="M33" s="420"/>
      <c r="N33" s="28"/>
      <c r="P33" s="301" t="s">
        <v>384</v>
      </c>
      <c r="Q33" s="301"/>
      <c r="R33" s="314" t="s">
        <v>386</v>
      </c>
    </row>
    <row r="34" spans="2:18" ht="108" x14ac:dyDescent="0.25">
      <c r="B34" s="441"/>
      <c r="C34" s="352"/>
      <c r="D34" s="411"/>
      <c r="E34" s="125" t="str">
        <f>+Autodiagnóstico!G37</f>
        <v>Con respecto a Arquitectura Empresarial la Entidad:
a. Realizó ejercicios de arquitectura empresarial de toda la entidad.
b. Realizó ejercicios de arquitectura empresarial a nivel de uno proceso o más procesos de la entidad.
c. Se encuentra en proceso de ejecución</v>
      </c>
      <c r="F34" s="91">
        <f>+Autodiagnóstico!H37</f>
        <v>100</v>
      </c>
      <c r="G34" s="163" t="s">
        <v>97</v>
      </c>
      <c r="H34" s="141"/>
      <c r="I34" s="164" t="s">
        <v>78</v>
      </c>
      <c r="J34" s="164" t="s">
        <v>92</v>
      </c>
      <c r="K34" s="90"/>
      <c r="L34" s="243" t="s">
        <v>343</v>
      </c>
      <c r="M34" s="421"/>
      <c r="N34" s="28"/>
      <c r="P34" s="301" t="s">
        <v>384</v>
      </c>
      <c r="Q34" s="301"/>
      <c r="R34" s="319" t="s">
        <v>400</v>
      </c>
    </row>
    <row r="35" spans="2:18" ht="264" x14ac:dyDescent="0.25">
      <c r="B35" s="441"/>
      <c r="C35" s="352"/>
      <c r="D35" s="411" t="s">
        <v>370</v>
      </c>
      <c r="E35" s="129" t="str">
        <f>+Autodiagnóstico!G38</f>
        <v xml:space="preserve">Durante el periodo evaluado, la entidad incorporó en su esquema de gobierno de TI
a. Políticas de TI
b. Procesos de TI
c. Indicadores de TI
d. Instancias de decisión de TI
e. Roles y responsabilidades de TI 
f. Estructura organizacional del área de TI </v>
      </c>
      <c r="F35" s="99">
        <f>+Autodiagnóstico!H38</f>
        <v>100</v>
      </c>
      <c r="G35" s="160" t="s">
        <v>96</v>
      </c>
      <c r="H35" s="161"/>
      <c r="I35" s="162" t="s">
        <v>78</v>
      </c>
      <c r="J35" s="162" t="s">
        <v>92</v>
      </c>
      <c r="K35" s="98"/>
      <c r="L35" s="285" t="s">
        <v>369</v>
      </c>
      <c r="M35" s="422">
        <v>15</v>
      </c>
      <c r="N35" s="28"/>
      <c r="P35" s="301" t="s">
        <v>384</v>
      </c>
      <c r="Q35" s="301"/>
      <c r="R35" s="312" t="s">
        <v>401</v>
      </c>
    </row>
    <row r="36" spans="2:18" ht="108" x14ac:dyDescent="0.25">
      <c r="B36" s="441"/>
      <c r="C36" s="352"/>
      <c r="D36" s="411"/>
      <c r="E36" s="123" t="str">
        <f>+Autodiagnóstico!G39</f>
        <v>Con respecto a la optimización de las compras de TI, la entidad:
a. Utilizó Acuerdos Marco de Precios para bienes y servicios de TI
b. Utilizó contratos de agregación de demanda para bienes y servicios de TI.
c. Aplicó metodologías o casos de negocio y criterios para la selección y/o evaluación de soluciones de TI</v>
      </c>
      <c r="F36" s="86">
        <f>+Autodiagnóstico!H39</f>
        <v>100</v>
      </c>
      <c r="G36" s="138" t="s">
        <v>90</v>
      </c>
      <c r="H36" s="139"/>
      <c r="I36" s="156" t="s">
        <v>78</v>
      </c>
      <c r="J36" s="156" t="s">
        <v>92</v>
      </c>
      <c r="K36" s="76"/>
      <c r="L36" s="281" t="s">
        <v>344</v>
      </c>
      <c r="M36" s="420"/>
      <c r="N36" s="28"/>
      <c r="P36" s="301" t="s">
        <v>384</v>
      </c>
      <c r="Q36" s="301"/>
      <c r="R36" s="314" t="s">
        <v>402</v>
      </c>
    </row>
    <row r="37" spans="2:18" ht="108" x14ac:dyDescent="0.25">
      <c r="B37" s="441"/>
      <c r="C37" s="352"/>
      <c r="D37" s="411"/>
      <c r="E37" s="123" t="str">
        <f>+Autodiagnóstico!G40</f>
        <v>Durante el periodo evaluado, la entidad usó una metodología para la gestión de proyectos de TI</v>
      </c>
      <c r="F37" s="86">
        <f>+Autodiagnóstico!H40</f>
        <v>0</v>
      </c>
      <c r="G37" s="169"/>
      <c r="H37" s="170"/>
      <c r="I37" s="170"/>
      <c r="J37" s="156" t="s">
        <v>92</v>
      </c>
      <c r="K37" s="466" t="s">
        <v>345</v>
      </c>
      <c r="L37" s="466" t="s">
        <v>371</v>
      </c>
      <c r="M37" s="420"/>
      <c r="N37" s="28"/>
      <c r="P37" s="301"/>
      <c r="Q37" s="301" t="s">
        <v>383</v>
      </c>
      <c r="R37" s="312" t="s">
        <v>407</v>
      </c>
    </row>
    <row r="38" spans="2:18" ht="108" x14ac:dyDescent="0.25">
      <c r="B38" s="441"/>
      <c r="C38" s="352"/>
      <c r="D38" s="411"/>
      <c r="E38" s="125" t="str">
        <f>+Autodiagnóstico!G41</f>
        <v>Durante el periodo evaluado, hubo transferencia de conocimiento de los proveedores  y/o contratistas de TI hacia la Entidad.</v>
      </c>
      <c r="F38" s="91">
        <f>+Autodiagnóstico!H41</f>
        <v>100</v>
      </c>
      <c r="G38" s="163"/>
      <c r="H38" s="141"/>
      <c r="I38" s="164" t="s">
        <v>78</v>
      </c>
      <c r="J38" s="164" t="s">
        <v>92</v>
      </c>
      <c r="K38" s="292" t="s">
        <v>346</v>
      </c>
      <c r="L38" s="243"/>
      <c r="M38" s="421"/>
      <c r="N38" s="28"/>
      <c r="P38" s="301" t="s">
        <v>384</v>
      </c>
      <c r="Q38" s="301"/>
      <c r="R38" s="314" t="s">
        <v>404</v>
      </c>
    </row>
    <row r="39" spans="2:18" ht="108" x14ac:dyDescent="0.25">
      <c r="B39" s="441"/>
      <c r="C39" s="352"/>
      <c r="D39" s="411" t="s">
        <v>61</v>
      </c>
      <c r="E39" s="129" t="str">
        <f>+Autodiagnóstico!G42</f>
        <v>Con relación a la gestión y planeación de los componentes de información, la entidad:
a. Definió un esquema de gobierno de los componentes de información
b. Definió una metodología para el diseño de los componentes de Información
c. Definió un esquema para el análisis y aprovechamiento de los componentes de Información.
e. Ninguna de la anteriores</v>
      </c>
      <c r="F39" s="99">
        <f>+Autodiagnóstico!H42</f>
        <v>100</v>
      </c>
      <c r="G39" s="160" t="s">
        <v>95</v>
      </c>
      <c r="H39" s="161"/>
      <c r="I39" s="162" t="s">
        <v>78</v>
      </c>
      <c r="J39" s="162" t="s">
        <v>92</v>
      </c>
      <c r="K39" s="98"/>
      <c r="L39" s="285"/>
      <c r="M39" s="100"/>
      <c r="N39" s="28"/>
      <c r="P39" s="301" t="s">
        <v>384</v>
      </c>
      <c r="Q39" s="301"/>
      <c r="R39" s="314" t="s">
        <v>408</v>
      </c>
    </row>
    <row r="40" spans="2:18" ht="108" x14ac:dyDescent="0.25">
      <c r="B40" s="441"/>
      <c r="C40" s="352"/>
      <c r="D40" s="411"/>
      <c r="E40" s="123" t="str">
        <f>+Autodiagnóstico!G43</f>
        <v>Del catalogó de componentes de información, la entidad ha documentado de acuerdo con el Marco de Referencia de Arquitectura empresarial:
a El Catálogo o directorio de datos (abiertos y georreferenciados)
b El Catálogo de Información
c El Catálogo de Servicios de información
d El Catálogo de Flujos de información</v>
      </c>
      <c r="F40" s="86">
        <f>+Autodiagnóstico!H43</f>
        <v>100</v>
      </c>
      <c r="G40" s="138" t="s">
        <v>94</v>
      </c>
      <c r="H40" s="139"/>
      <c r="I40" s="156" t="s">
        <v>78</v>
      </c>
      <c r="J40" s="156" t="s">
        <v>92</v>
      </c>
      <c r="K40" s="76"/>
      <c r="L40" s="281" t="s">
        <v>347</v>
      </c>
      <c r="M40" s="78"/>
      <c r="N40" s="28"/>
      <c r="P40" s="301" t="s">
        <v>384</v>
      </c>
      <c r="Q40" s="301"/>
      <c r="R40" s="314" t="s">
        <v>405</v>
      </c>
    </row>
    <row r="41" spans="2:18" ht="108" x14ac:dyDescent="0.25">
      <c r="B41" s="441"/>
      <c r="C41" s="352"/>
      <c r="D41" s="411"/>
      <c r="E41" s="123" t="str">
        <f>+Autodiagnóstico!G44</f>
        <v>Durante el periodo evaluado, la entidad usó el estándar GEL-XML en la implementación de servicios para el intercambio de información con otras entidades</v>
      </c>
      <c r="F41" s="86">
        <f>+Autodiagnóstico!H44</f>
        <v>100</v>
      </c>
      <c r="G41" s="138" t="s">
        <v>93</v>
      </c>
      <c r="H41" s="139"/>
      <c r="I41" s="156" t="s">
        <v>78</v>
      </c>
      <c r="J41" s="156" t="s">
        <v>92</v>
      </c>
      <c r="K41" s="76"/>
      <c r="L41" s="281"/>
      <c r="M41" s="78"/>
      <c r="N41" s="28"/>
      <c r="P41" s="301" t="s">
        <v>384</v>
      </c>
      <c r="Q41" s="301"/>
      <c r="R41" s="314" t="s">
        <v>406</v>
      </c>
    </row>
    <row r="42" spans="2:18" ht="168" customHeight="1" x14ac:dyDescent="0.25">
      <c r="B42" s="441"/>
      <c r="C42" s="352"/>
      <c r="D42" s="411"/>
      <c r="E42" s="125" t="str">
        <f>+Autodiagnóstico!G45</f>
        <v>Seleccione las actividades realizadas por la entidad en materia de monitoreo de la Estrategia de Gobierno en línea:
a. Definición de un  programa y/o estrategia de calidad de los componentes de información institucional
b. Seguimiento del programa y/o estrategia de calidad de los componentes de información definido
c. Implementación de los controles de calidad de los datos en los sistemas de información
d. Definición de los indicadores y métricas para medir la calidad de los componentes de información
e. Ejercicios de diagnóstico y perfilamiento de la calidad de datos.
f. Definición y aplicación metodologías para medir la calidad de los componentes de información.</v>
      </c>
      <c r="F42" s="86">
        <f>+Autodiagnóstico!H45</f>
        <v>100</v>
      </c>
      <c r="G42" s="163"/>
      <c r="H42" s="141"/>
      <c r="I42" s="164" t="s">
        <v>78</v>
      </c>
      <c r="J42" s="164" t="s">
        <v>92</v>
      </c>
      <c r="K42" s="90" t="s">
        <v>348</v>
      </c>
      <c r="L42" s="243"/>
      <c r="M42" s="92"/>
      <c r="N42" s="28"/>
      <c r="P42" s="301" t="s">
        <v>384</v>
      </c>
      <c r="Q42" s="301"/>
      <c r="R42" s="312" t="s">
        <v>440</v>
      </c>
    </row>
    <row r="43" spans="2:18" ht="108" x14ac:dyDescent="0.25">
      <c r="B43" s="441"/>
      <c r="C43" s="352"/>
      <c r="D43" s="411" t="s">
        <v>372</v>
      </c>
      <c r="E43" s="302" t="str">
        <f>+Autodiagnóstico!G46</f>
        <v>Durante el periodo evaluado, la entidad incorporó dentro de los contratos de desarrollo de sistemas de información, cláusulas que obliguen a  realizar transferencia de derechos de autor a su favor.</v>
      </c>
      <c r="F43" s="99">
        <f>+Autodiagnóstico!H46</f>
        <v>100</v>
      </c>
      <c r="G43" s="160"/>
      <c r="H43" s="161"/>
      <c r="I43" s="162" t="s">
        <v>78</v>
      </c>
      <c r="J43" s="162" t="s">
        <v>92</v>
      </c>
      <c r="K43" s="98"/>
      <c r="L43" s="303" t="s">
        <v>376</v>
      </c>
      <c r="M43" s="100"/>
      <c r="N43" s="28"/>
      <c r="P43" s="301" t="s">
        <v>384</v>
      </c>
      <c r="Q43" s="301"/>
      <c r="R43" s="312" t="s">
        <v>409</v>
      </c>
    </row>
    <row r="44" spans="2:18" ht="108" x14ac:dyDescent="0.25">
      <c r="B44" s="441"/>
      <c r="C44" s="352"/>
      <c r="D44" s="411"/>
      <c r="E44" s="261" t="str">
        <f>+Autodiagnóstico!G47</f>
        <v>Durante el periodo evaluado, la entidad implementó dentro de sus sistemas de información la guía de estilo y las especificaciones técnicas de usabilidad definidas por la Entidad y el Ministerio de TIC en sus:
a. Sistemas de información misionales
b. Sistemas de información de soporte
c. Sistemas de información estratégicos 
d. Portales digitales
e. Ninguna de las anteriores</v>
      </c>
      <c r="F44" s="262">
        <f>+Autodiagnóstico!H47</f>
        <v>25</v>
      </c>
      <c r="G44" s="263"/>
      <c r="H44" s="264"/>
      <c r="I44" s="261" t="s">
        <v>78</v>
      </c>
      <c r="J44" s="261" t="s">
        <v>92</v>
      </c>
      <c r="K44" s="466" t="s">
        <v>327</v>
      </c>
      <c r="L44" s="466" t="s">
        <v>325</v>
      </c>
      <c r="M44" s="270" t="s">
        <v>326</v>
      </c>
      <c r="N44" s="28"/>
      <c r="P44" s="301" t="s">
        <v>384</v>
      </c>
      <c r="Q44" s="301"/>
      <c r="R44" s="312" t="s">
        <v>412</v>
      </c>
    </row>
    <row r="45" spans="2:18" ht="108" x14ac:dyDescent="0.25">
      <c r="B45" s="441"/>
      <c r="C45" s="352"/>
      <c r="D45" s="411"/>
      <c r="E45" s="123" t="str">
        <f>+Autodiagnóstico!G48</f>
        <v>Durante el periodo evaluado, los sistemas de información de la entidad cumplieron con características que permiten la apertura de sus datos</v>
      </c>
      <c r="F45" s="86">
        <f>+Autodiagnóstico!H48</f>
        <v>100</v>
      </c>
      <c r="G45" s="138"/>
      <c r="H45" s="139"/>
      <c r="I45" s="156" t="s">
        <v>78</v>
      </c>
      <c r="J45" s="156" t="s">
        <v>92</v>
      </c>
      <c r="K45" s="76"/>
      <c r="L45" s="304" t="s">
        <v>385</v>
      </c>
      <c r="M45" s="78"/>
      <c r="N45" s="28"/>
      <c r="P45" s="301" t="s">
        <v>384</v>
      </c>
      <c r="Q45" s="301"/>
      <c r="R45" s="317" t="s">
        <v>438</v>
      </c>
    </row>
    <row r="46" spans="2:18" ht="124.5" customHeight="1" x14ac:dyDescent="0.25">
      <c r="B46" s="441"/>
      <c r="C46" s="352"/>
      <c r="D46" s="411"/>
      <c r="E46" s="123" t="str">
        <f>+Autodiagnóstico!G49</f>
        <v xml:space="preserve">Con respecto al ciclo de vida de los sistemas de información, la entidad:
a. Definió y aplicó metodologías para el diseño, desarrollo, implementación y despliegue de los sistemas de información.
b. Implementó actividades para la gestión del control de cambios sobre los sistemas de información.
c. Realizó mantenimientos preventivos y correctivos sobre los sistemas de información.
d. Estableció ambientes de pruebas y producción independientes, para asegurar la correcta funcionalidad de los sistemas de información.
</v>
      </c>
      <c r="F46" s="86">
        <f>+Autodiagnóstico!H49</f>
        <v>100</v>
      </c>
      <c r="G46" s="138" t="s">
        <v>101</v>
      </c>
      <c r="H46" s="139"/>
      <c r="I46" s="156" t="s">
        <v>78</v>
      </c>
      <c r="J46" s="156" t="s">
        <v>92</v>
      </c>
      <c r="K46" s="76"/>
      <c r="L46" s="304" t="s">
        <v>377</v>
      </c>
      <c r="M46" s="78"/>
      <c r="N46" s="28"/>
      <c r="P46" s="301" t="s">
        <v>384</v>
      </c>
      <c r="Q46" s="301"/>
      <c r="R46" s="317" t="s">
        <v>437</v>
      </c>
    </row>
    <row r="47" spans="2:18" ht="108" x14ac:dyDescent="0.25">
      <c r="B47" s="441"/>
      <c r="C47" s="352"/>
      <c r="D47" s="411"/>
      <c r="E47" s="123" t="str">
        <f>+Autodiagnóstico!G50</f>
        <v xml:space="preserve">Con respecto a la arquitectura de los sistemas de información, la entidad:
a. Elaboró el catálogo de sistemas de información 
b. Definió los diagramas de interacción e interoperabilidad de sus sistemas de información.
c. Documentó las arquitecturas de solución de sus sistemas de información.
</v>
      </c>
      <c r="F47" s="86">
        <f>+Autodiagnóstico!H50</f>
        <v>100</v>
      </c>
      <c r="G47" s="138" t="s">
        <v>101</v>
      </c>
      <c r="H47" s="139"/>
      <c r="I47" s="156" t="s">
        <v>78</v>
      </c>
      <c r="J47" s="156" t="s">
        <v>92</v>
      </c>
      <c r="K47" s="76"/>
      <c r="L47" s="281" t="s">
        <v>349</v>
      </c>
      <c r="M47" s="78"/>
      <c r="N47" s="28"/>
      <c r="P47" s="301" t="s">
        <v>384</v>
      </c>
      <c r="Q47" s="301"/>
      <c r="R47" s="314" t="s">
        <v>386</v>
      </c>
    </row>
    <row r="48" spans="2:18" ht="108" x14ac:dyDescent="0.25">
      <c r="B48" s="441"/>
      <c r="C48" s="352"/>
      <c r="D48" s="411"/>
      <c r="E48" s="125" t="str">
        <f>+Autodiagnóstico!G51</f>
        <v>Durante el periodo evaluado, la Entidad contó con mecanismos para asegurar la trazabilidad sobre las transacciones realizadas en los sistemas de información:
a Totalmente (Políticas y Parametrización en más del 90% de Sistemas de Información)
b Parcialmente (Políticas y parametrización entre el 50 y 90% de sus sistemas de información)
c Incipientemente (Políticas y parametrización en menos del 50% de sus sistemas de información)</v>
      </c>
      <c r="F48" s="91">
        <f>+Autodiagnóstico!H51</f>
        <v>100</v>
      </c>
      <c r="G48" s="163" t="s">
        <v>102</v>
      </c>
      <c r="H48" s="141"/>
      <c r="I48" s="164" t="s">
        <v>78</v>
      </c>
      <c r="J48" s="164" t="s">
        <v>92</v>
      </c>
      <c r="K48" s="90"/>
      <c r="L48" s="305" t="s">
        <v>378</v>
      </c>
      <c r="M48" s="92"/>
      <c r="N48" s="28"/>
      <c r="P48" s="301" t="s">
        <v>384</v>
      </c>
      <c r="Q48" s="301"/>
      <c r="R48" s="317" t="s">
        <v>439</v>
      </c>
    </row>
    <row r="49" spans="2:18" ht="108" x14ac:dyDescent="0.25">
      <c r="B49" s="441"/>
      <c r="C49" s="352"/>
      <c r="D49" s="411" t="s">
        <v>63</v>
      </c>
      <c r="E49" s="129" t="str">
        <f>+Autodiagnóstico!G52</f>
        <v xml:space="preserve">La Entidad posee una arquitectura de servicios tecnológicos (arquitectura de infraestructura tecnológica):
a Documentada y no actualizada
b Documentada y actualizada
</v>
      </c>
      <c r="F49" s="99">
        <f>+Autodiagnóstico!H52</f>
        <v>100</v>
      </c>
      <c r="G49" s="160" t="s">
        <v>103</v>
      </c>
      <c r="H49" s="161"/>
      <c r="I49" s="162" t="s">
        <v>78</v>
      </c>
      <c r="J49" s="162" t="s">
        <v>92</v>
      </c>
      <c r="K49" s="98"/>
      <c r="L49" s="285" t="s">
        <v>350</v>
      </c>
      <c r="M49" s="100"/>
      <c r="N49" s="28"/>
      <c r="P49" s="301" t="s">
        <v>384</v>
      </c>
      <c r="Q49" s="301"/>
      <c r="R49" s="319" t="s">
        <v>419</v>
      </c>
    </row>
    <row r="50" spans="2:18" ht="108" x14ac:dyDescent="0.25">
      <c r="B50" s="441"/>
      <c r="C50" s="352"/>
      <c r="D50" s="411"/>
      <c r="E50" s="123" t="str">
        <f>+Autodiagnóstico!G53</f>
        <v>La entidad aplicó metodologías de evaluación de alternativas de solución y/o tendencias tecnológicas para la adquisición de servicios y/o soluciones de TI:
a. Siempre
b. Algunas veces
c. Nunca</v>
      </c>
      <c r="F50" s="86">
        <f>+Autodiagnóstico!H53</f>
        <v>100</v>
      </c>
      <c r="G50" s="138"/>
      <c r="H50" s="139"/>
      <c r="I50" s="156" t="s">
        <v>78</v>
      </c>
      <c r="J50" s="156" t="s">
        <v>92</v>
      </c>
      <c r="K50" s="76" t="s">
        <v>348</v>
      </c>
      <c r="L50" s="281"/>
      <c r="M50" s="78"/>
      <c r="N50" s="28"/>
      <c r="P50" s="301" t="s">
        <v>384</v>
      </c>
      <c r="Q50" s="301"/>
      <c r="R50" s="312" t="s">
        <v>410</v>
      </c>
    </row>
    <row r="51" spans="2:18" ht="108" x14ac:dyDescent="0.25">
      <c r="B51" s="441"/>
      <c r="C51" s="352"/>
      <c r="D51" s="411"/>
      <c r="E51" s="123" t="str">
        <f>+Autodiagnóstico!G54</f>
        <v>Durante el periodo evaluado, la entidad implementó un programa de correcta disposición final de los residuos tecnológicos</v>
      </c>
      <c r="F51" s="86">
        <f>+Autodiagnóstico!H54</f>
        <v>100</v>
      </c>
      <c r="G51" s="138"/>
      <c r="H51" s="139"/>
      <c r="I51" s="156" t="s">
        <v>78</v>
      </c>
      <c r="J51" s="156" t="s">
        <v>92</v>
      </c>
      <c r="K51" s="76" t="s">
        <v>317</v>
      </c>
      <c r="L51" s="281" t="s">
        <v>352</v>
      </c>
      <c r="M51" s="270" t="s">
        <v>351</v>
      </c>
      <c r="N51" s="28"/>
      <c r="P51" s="301" t="s">
        <v>384</v>
      </c>
      <c r="Q51" s="301"/>
      <c r="R51" s="314" t="s">
        <v>411</v>
      </c>
    </row>
    <row r="52" spans="2:18" ht="124.5" customHeight="1" x14ac:dyDescent="0.25">
      <c r="B52" s="441"/>
      <c r="C52" s="352"/>
      <c r="D52" s="411"/>
      <c r="E52" s="123" t="str">
        <f>+Autodiagnóstico!G55</f>
        <v>Seleccione las actividades realizadas por la entidad en materia de monitoreo de la Estrategia de Gobierno en línea:
a. Definición de acuerdos de nivel de servicio para los servicios tecnológicos prestados por terceros.
b. Seguimiento a los acuerdos de nivel de servicio de los servicios tecnológicos prestados por terceros.
c. Implementación de herramientas de gestión para el monitoreo y generación de alarmas tempranas sobre la continuidad y disponibilidad de los servicios.
d. Proyección de la capacidad de los servicios tecnológicos</v>
      </c>
      <c r="F52" s="86">
        <f>+Autodiagnóstico!H55</f>
        <v>100</v>
      </c>
      <c r="G52" s="138" t="s">
        <v>103</v>
      </c>
      <c r="H52" s="139"/>
      <c r="I52" s="156" t="s">
        <v>78</v>
      </c>
      <c r="J52" s="156" t="s">
        <v>92</v>
      </c>
      <c r="K52" s="76"/>
      <c r="L52" s="281" t="s">
        <v>379</v>
      </c>
      <c r="M52" s="78"/>
      <c r="N52" s="28"/>
      <c r="P52" s="301" t="s">
        <v>384</v>
      </c>
      <c r="Q52" s="301"/>
      <c r="R52" s="314" t="s">
        <v>413</v>
      </c>
    </row>
    <row r="53" spans="2:18" ht="108" x14ac:dyDescent="0.25">
      <c r="B53" s="441"/>
      <c r="C53" s="352"/>
      <c r="D53" s="411"/>
      <c r="E53" s="123" t="str">
        <f>+Autodiagnóstico!G56</f>
        <v xml:space="preserve">Con relación a los procesos de operación y mantenimiento preventivo y correctivo de los servicios tecnológicos, la Entidad:
a Implementó procesos de mantenimiento preventivo
b Implementó procesos de mantenimiento correctivo
c Implementó una mesa de servicios para el soporte y atención de incidentes y problemas de los servicios tecnológicos.
</v>
      </c>
      <c r="F53" s="86">
        <f>+Autodiagnóstico!H56</f>
        <v>100</v>
      </c>
      <c r="G53" s="138" t="s">
        <v>103</v>
      </c>
      <c r="H53" s="139"/>
      <c r="I53" s="156" t="s">
        <v>78</v>
      </c>
      <c r="J53" s="156" t="s">
        <v>92</v>
      </c>
      <c r="K53" s="76" t="s">
        <v>346</v>
      </c>
      <c r="L53" s="281" t="s">
        <v>353</v>
      </c>
      <c r="M53" s="78"/>
      <c r="N53" s="28"/>
      <c r="P53" s="301" t="s">
        <v>384</v>
      </c>
      <c r="Q53" s="301"/>
      <c r="R53" s="314" t="s">
        <v>414</v>
      </c>
    </row>
    <row r="54" spans="2:18" ht="144" x14ac:dyDescent="0.25">
      <c r="B54" s="441"/>
      <c r="C54" s="352"/>
      <c r="D54" s="411"/>
      <c r="E54" s="125" t="str">
        <f>+Autodiagnóstico!G57</f>
        <v xml:space="preserve">Con respecto a  la gestión y control de la calidad y seguridad de los servicios tecnológicos, la entidad:
a. Definió controles de calidad para los servicios tecnológicos.
b. Definió controles de seguridad para los servicios tecnológicos
c. Implementó controles de calidad para los servicios tecnológicos
d. Implementó controles de seguridad para los servicios tecnológicos
e. Definió indicadores para el seguimiento  de la efectividad de los controles de  calidad de los servicios tecnológicos.
f. Definió indicadores para el seguimiento de la efectividad de los controles de seguridad de los servicios tecnológicos.
</v>
      </c>
      <c r="F54" s="91">
        <v>66</v>
      </c>
      <c r="G54" s="163" t="s">
        <v>103</v>
      </c>
      <c r="H54" s="141"/>
      <c r="I54" s="164" t="s">
        <v>78</v>
      </c>
      <c r="J54" s="164" t="s">
        <v>92</v>
      </c>
      <c r="K54" s="467" t="s">
        <v>354</v>
      </c>
      <c r="L54" s="466" t="s">
        <v>355</v>
      </c>
      <c r="M54" s="92"/>
      <c r="N54" s="28"/>
      <c r="P54" s="301"/>
      <c r="Q54" s="301" t="s">
        <v>383</v>
      </c>
      <c r="R54" s="314" t="s">
        <v>422</v>
      </c>
    </row>
    <row r="55" spans="2:18" ht="108" x14ac:dyDescent="0.25">
      <c r="B55" s="441"/>
      <c r="C55" s="352"/>
      <c r="D55" s="80" t="s">
        <v>373</v>
      </c>
      <c r="E55" s="126" t="str">
        <f>+Autodiagnóstico!G58</f>
        <v>Seleccione las actividades realizadas por la entidad en materia de monitoreo de la Estrategia de Gobierno en línea</v>
      </c>
      <c r="F55" s="95">
        <f>+Autodiagnóstico!H58</f>
        <v>100</v>
      </c>
      <c r="G55" s="142" t="s">
        <v>105</v>
      </c>
      <c r="H55" s="143"/>
      <c r="I55" s="171" t="s">
        <v>78</v>
      </c>
      <c r="J55" s="171" t="s">
        <v>92</v>
      </c>
      <c r="K55" s="94"/>
      <c r="L55" s="282" t="s">
        <v>380</v>
      </c>
      <c r="M55" s="96"/>
      <c r="N55" s="28"/>
      <c r="P55" s="301" t="s">
        <v>384</v>
      </c>
      <c r="Q55" s="301"/>
      <c r="R55" s="314" t="s">
        <v>415</v>
      </c>
    </row>
    <row r="56" spans="2:18" ht="115.5" x14ac:dyDescent="0.25">
      <c r="B56" s="441"/>
      <c r="C56" s="352"/>
      <c r="D56" s="411" t="s">
        <v>374</v>
      </c>
      <c r="E56" s="129" t="str">
        <f>+Autodiagnóstico!G59</f>
        <v>Durante el periodo evaluado, la entidad implementó la política de reducción del uso del papel</v>
      </c>
      <c r="F56" s="99">
        <f>+Autodiagnóstico!H59</f>
        <v>100</v>
      </c>
      <c r="G56" s="160" t="s">
        <v>106</v>
      </c>
      <c r="H56" s="161"/>
      <c r="I56" s="162" t="s">
        <v>78</v>
      </c>
      <c r="J56" s="162" t="s">
        <v>92</v>
      </c>
      <c r="K56" s="98" t="s">
        <v>356</v>
      </c>
      <c r="L56" s="285" t="s">
        <v>381</v>
      </c>
      <c r="M56" s="100"/>
      <c r="N56" s="28"/>
      <c r="P56" s="301" t="s">
        <v>416</v>
      </c>
      <c r="Q56" s="301"/>
      <c r="R56" s="314" t="s">
        <v>417</v>
      </c>
    </row>
    <row r="57" spans="2:18" ht="115.5" x14ac:dyDescent="0.25">
      <c r="B57" s="441"/>
      <c r="C57" s="352"/>
      <c r="D57" s="411"/>
      <c r="E57" s="123" t="str">
        <f>+Autodiagnóstico!G60</f>
        <v>Durante el periodo evaluado, la Entidad incorporó soluciones tecnológicas para la gestión de documentos con base en:
a El análisis de los procesos de la Entidad
b La reducción del uso del papel
c El programa de gestión documental de la entidad.
d Criterios de seguridad, disponibilidad y conservación de los documentos.</v>
      </c>
      <c r="F57" s="86">
        <f>+Autodiagnóstico!H60</f>
        <v>100</v>
      </c>
      <c r="G57" s="138"/>
      <c r="H57" s="139"/>
      <c r="I57" s="156" t="s">
        <v>78</v>
      </c>
      <c r="J57" s="156" t="s">
        <v>92</v>
      </c>
      <c r="K57" s="98" t="s">
        <v>356</v>
      </c>
      <c r="L57" s="285" t="s">
        <v>382</v>
      </c>
      <c r="M57" s="78"/>
      <c r="N57" s="28"/>
      <c r="P57" s="301" t="s">
        <v>416</v>
      </c>
      <c r="Q57" s="301"/>
      <c r="R57" s="314" t="s">
        <v>417</v>
      </c>
    </row>
    <row r="58" spans="2:18" ht="53.25" customHeight="1" x14ac:dyDescent="0.25">
      <c r="B58" s="441"/>
      <c r="C58" s="352"/>
      <c r="D58" s="411"/>
      <c r="E58" s="123" t="str">
        <f>+Autodiagnóstico!G61</f>
        <v>Antes de la automatización de procesos y/o procedimientos, la entidad hizo una revisión de estos desde la perspectiva funcional</v>
      </c>
      <c r="F58" s="453">
        <f>+Autodiagnóstico!H61</f>
        <v>100</v>
      </c>
      <c r="G58" s="138"/>
      <c r="H58" s="139"/>
      <c r="I58" s="156"/>
      <c r="J58" s="156"/>
      <c r="K58" s="76"/>
      <c r="L58" s="281"/>
      <c r="M58" s="78"/>
      <c r="N58" s="28"/>
      <c r="P58" s="301"/>
      <c r="Q58" s="301" t="s">
        <v>383</v>
      </c>
      <c r="R58" s="314" t="s">
        <v>418</v>
      </c>
    </row>
    <row r="59" spans="2:18" ht="108" x14ac:dyDescent="0.25">
      <c r="B59" s="441"/>
      <c r="C59" s="352"/>
      <c r="D59" s="411"/>
      <c r="E59" s="125" t="str">
        <f>+Autodiagnóstico!G62</f>
        <v xml:space="preserve">En el periodo evaluado la entidad realizó automatización de:
a. Procesos 
b. Procedimientos.
</v>
      </c>
      <c r="F59" s="454"/>
      <c r="G59" s="163"/>
      <c r="H59" s="141"/>
      <c r="I59" s="164" t="s">
        <v>78</v>
      </c>
      <c r="J59" s="164" t="s">
        <v>92</v>
      </c>
      <c r="K59" s="467"/>
      <c r="L59" s="466" t="s">
        <v>357</v>
      </c>
      <c r="M59" s="92"/>
      <c r="N59" s="28"/>
      <c r="P59" s="301"/>
      <c r="Q59" s="301" t="s">
        <v>383</v>
      </c>
      <c r="R59" s="314" t="s">
        <v>418</v>
      </c>
    </row>
    <row r="60" spans="2:18" ht="108" x14ac:dyDescent="0.25">
      <c r="B60" s="441"/>
      <c r="C60" s="352"/>
      <c r="D60" s="458" t="s">
        <v>49</v>
      </c>
      <c r="E60" s="245" t="str">
        <f>+Autodiagnóstico!G63</f>
        <v>Indique el porcentaje de los objetivos alcanzados respecto del total de objetivos del PETI</v>
      </c>
      <c r="F60" s="107">
        <v>78</v>
      </c>
      <c r="G60" s="172"/>
      <c r="H60" s="173"/>
      <c r="I60" s="174" t="s">
        <v>78</v>
      </c>
      <c r="J60" s="174" t="s">
        <v>92</v>
      </c>
      <c r="K60" s="468"/>
      <c r="L60" s="469"/>
      <c r="M60" s="108"/>
      <c r="N60" s="28"/>
      <c r="P60" s="301" t="s">
        <v>384</v>
      </c>
      <c r="Q60" s="301"/>
      <c r="R60" s="312" t="s">
        <v>420</v>
      </c>
    </row>
    <row r="61" spans="2:18" ht="108" x14ac:dyDescent="0.25">
      <c r="B61" s="441"/>
      <c r="C61" s="352"/>
      <c r="D61" s="411"/>
      <c r="E61" s="132" t="str">
        <f>+Autodiagnóstico!G64</f>
        <v>Indique el porcentaje de servicios de información dispuestos en la plataforma de interoperabilidad del Estado colombiano respecto del total de servicios de información a entidades externas identificadas en el catálogo de servicios de información de la entidad.</v>
      </c>
      <c r="F61" s="109">
        <f>+Autodiagnóstico!H64</f>
        <v>100</v>
      </c>
      <c r="G61" s="175"/>
      <c r="H61" s="176"/>
      <c r="I61" s="177" t="s">
        <v>78</v>
      </c>
      <c r="J61" s="177" t="s">
        <v>92</v>
      </c>
      <c r="K61" s="110"/>
      <c r="L61" s="244" t="s">
        <v>358</v>
      </c>
      <c r="M61" s="111"/>
      <c r="N61" s="28"/>
      <c r="P61" s="301" t="s">
        <v>384</v>
      </c>
      <c r="Q61" s="301"/>
      <c r="R61" s="314" t="s">
        <v>421</v>
      </c>
    </row>
    <row r="62" spans="2:18" ht="108" x14ac:dyDescent="0.25">
      <c r="B62" s="441"/>
      <c r="C62" s="352"/>
      <c r="D62" s="411"/>
      <c r="E62" s="132" t="str">
        <f>+Autodiagnóstico!G65</f>
        <v>Indique el porcentaje de sistemas de información que cuentan con mecanismos de auditoria y trazabilidad respecto del total de sistemas de información de la entidad</v>
      </c>
      <c r="F62" s="109">
        <f>+Autodiagnóstico!H65</f>
        <v>100</v>
      </c>
      <c r="G62" s="175"/>
      <c r="H62" s="176"/>
      <c r="I62" s="177" t="s">
        <v>78</v>
      </c>
      <c r="J62" s="177" t="s">
        <v>92</v>
      </c>
      <c r="K62" s="110"/>
      <c r="L62" s="244" t="s">
        <v>359</v>
      </c>
      <c r="M62" s="111"/>
      <c r="N62" s="28"/>
      <c r="P62" s="301"/>
      <c r="Q62" s="301" t="s">
        <v>383</v>
      </c>
      <c r="R62" s="314" t="s">
        <v>418</v>
      </c>
    </row>
    <row r="63" spans="2:18" ht="108" x14ac:dyDescent="0.25">
      <c r="B63" s="441"/>
      <c r="C63" s="352"/>
      <c r="D63" s="411"/>
      <c r="E63" s="132" t="str">
        <f>+Autodiagnóstico!G66</f>
        <v>Indique el porcentaje de mantenimientos preventivos realizados a los servicios tecnológicos respecto del total de mantenimientos preventivos establecidos en el plan de mantenimiento de servicios tecnológicos</v>
      </c>
      <c r="F63" s="109">
        <f>+Autodiagnóstico!H66</f>
        <v>100</v>
      </c>
      <c r="G63" s="175"/>
      <c r="H63" s="176"/>
      <c r="I63" s="177" t="s">
        <v>78</v>
      </c>
      <c r="J63" s="177" t="s">
        <v>92</v>
      </c>
      <c r="K63" s="110" t="s">
        <v>360</v>
      </c>
      <c r="L63" s="244"/>
      <c r="M63" s="111"/>
      <c r="N63" s="28"/>
      <c r="P63" s="301" t="s">
        <v>384</v>
      </c>
      <c r="Q63" s="301"/>
      <c r="R63" s="314" t="s">
        <v>441</v>
      </c>
    </row>
    <row r="64" spans="2:18" ht="108" x14ac:dyDescent="0.25">
      <c r="B64" s="441"/>
      <c r="C64" s="352"/>
      <c r="D64" s="411"/>
      <c r="E64" s="132" t="str">
        <f>+Autodiagnóstico!G67</f>
        <v>Indique el porcentaje de proyectos de TI a los cuales se aplicó una estrategia de uso y apropiación, con respecto al total de proyectos ejecutados durante el periodo evaluado.</v>
      </c>
      <c r="F64" s="109">
        <f>+[2]Autodiagnóstico!H67</f>
        <v>100</v>
      </c>
      <c r="G64" s="175"/>
      <c r="H64" s="176"/>
      <c r="I64" s="177" t="s">
        <v>78</v>
      </c>
      <c r="J64" s="177" t="s">
        <v>92</v>
      </c>
      <c r="K64" s="243" t="s">
        <v>308</v>
      </c>
      <c r="L64" s="243" t="s">
        <v>309</v>
      </c>
      <c r="M64" s="111"/>
      <c r="N64" s="28"/>
      <c r="P64" s="301" t="s">
        <v>384</v>
      </c>
      <c r="Q64" s="301"/>
      <c r="R64" s="312" t="s">
        <v>443</v>
      </c>
    </row>
    <row r="65" spans="2:18" ht="108.75" thickBot="1" x14ac:dyDescent="0.3">
      <c r="B65" s="441"/>
      <c r="C65" s="401"/>
      <c r="D65" s="452"/>
      <c r="E65" s="133" t="str">
        <f>+Autodiagnóstico!G68</f>
        <v>La entidad desarrolló durante el periodo evaluado capacidades de gestión de TI que generen mayor eficiencia en la prestación del servicio al usuario (interno o externo)</v>
      </c>
      <c r="F65" s="112">
        <f>+Autodiagnóstico!H68</f>
        <v>100</v>
      </c>
      <c r="G65" s="178"/>
      <c r="H65" s="179"/>
      <c r="I65" s="180" t="s">
        <v>78</v>
      </c>
      <c r="J65" s="180" t="s">
        <v>92</v>
      </c>
      <c r="K65" s="113"/>
      <c r="L65" s="287" t="s">
        <v>361</v>
      </c>
      <c r="M65" s="114"/>
      <c r="N65" s="28"/>
      <c r="P65" s="301" t="s">
        <v>384</v>
      </c>
      <c r="Q65" s="301"/>
      <c r="R65" s="314" t="s">
        <v>423</v>
      </c>
    </row>
    <row r="66" spans="2:18" ht="120" x14ac:dyDescent="0.25">
      <c r="B66" s="441"/>
      <c r="C66" s="442" t="s">
        <v>43</v>
      </c>
      <c r="D66" s="449" t="s">
        <v>52</v>
      </c>
      <c r="E66" s="298" t="str">
        <f>+Autodiagnóstico!G69</f>
        <v>¿Durante el periodo evaluado, cuál de las siguientes acciones realizó la Entidad?
a. Generó un documento de diagnóstico, donde se identifica de manera clara el estado actual de la entidad en la implementación de Seguridad y Privacidad de la Información. 
b. Determinó el estado actual de la  infraestructura tecnológica para desarrollar el plan de transición del protocolo IPv4 a IPv6.</v>
      </c>
      <c r="F66" s="115">
        <f>+Autodiagnóstico!H69</f>
        <v>100</v>
      </c>
      <c r="G66" s="181"/>
      <c r="H66" s="182"/>
      <c r="I66" s="183" t="s">
        <v>124</v>
      </c>
      <c r="J66" s="183" t="s">
        <v>92</v>
      </c>
      <c r="K66" s="116" t="s">
        <v>363</v>
      </c>
      <c r="L66" s="288" t="s">
        <v>364</v>
      </c>
      <c r="M66" s="117"/>
      <c r="N66" s="28"/>
      <c r="P66" s="301" t="s">
        <v>384</v>
      </c>
      <c r="Q66" s="301"/>
      <c r="R66" s="312" t="s">
        <v>442</v>
      </c>
    </row>
    <row r="67" spans="2:18" ht="120" x14ac:dyDescent="0.25">
      <c r="B67" s="441"/>
      <c r="C67" s="352"/>
      <c r="D67" s="411"/>
      <c r="E67" s="132" t="str">
        <f>+Autodiagnóstico!G70</f>
        <v>En lo que respecta a  la política de seguridad y privacidad de la información:
a. Está establecida
b. Se encuentra alineada con los objetivos estratégicos de la entidad.
c. Define los objetivos y da alcance a todos los procesos de la entidad.
d. No se cuenta con una política de seguridad.</v>
      </c>
      <c r="F67" s="455">
        <f>+Autodiagnóstico!H70</f>
        <v>100</v>
      </c>
      <c r="G67" s="175"/>
      <c r="H67" s="176"/>
      <c r="I67" s="177" t="s">
        <v>124</v>
      </c>
      <c r="J67" s="177" t="s">
        <v>92</v>
      </c>
      <c r="K67" s="110"/>
      <c r="L67" s="244"/>
      <c r="M67" s="111"/>
      <c r="N67" s="28"/>
      <c r="P67" s="301" t="s">
        <v>384</v>
      </c>
      <c r="Q67" s="301"/>
      <c r="R67" s="314" t="s">
        <v>425</v>
      </c>
    </row>
    <row r="68" spans="2:18" ht="120" x14ac:dyDescent="0.25">
      <c r="B68" s="441"/>
      <c r="C68" s="352"/>
      <c r="D68" s="411"/>
      <c r="E68" s="132" t="str">
        <f>+Autodiagnóstico!G71</f>
        <v>Durante el periodo evaluado, el documento o manual con las políticas de seguridad y privacidad de la información se encontraba:
a En construcción
b En revisión 
c En aprobación
d Revisado, Aprobado y divulgado por el comité institucional de desarrollo administrativo o el que haga sus veces.
e. No lo tiene</v>
      </c>
      <c r="F68" s="456"/>
      <c r="G68" s="175"/>
      <c r="H68" s="176"/>
      <c r="I68" s="177" t="s">
        <v>124</v>
      </c>
      <c r="J68" s="177" t="s">
        <v>92</v>
      </c>
      <c r="K68" s="470"/>
      <c r="L68" s="471"/>
      <c r="M68" s="111"/>
      <c r="N68" s="28"/>
      <c r="P68" s="301" t="s">
        <v>384</v>
      </c>
      <c r="Q68" s="301"/>
      <c r="R68" s="314" t="s">
        <v>425</v>
      </c>
    </row>
    <row r="69" spans="2:18" ht="120" x14ac:dyDescent="0.25">
      <c r="B69" s="441"/>
      <c r="C69" s="352"/>
      <c r="D69" s="411"/>
      <c r="E69" s="132" t="str">
        <f>+Autodiagnóstico!G72</f>
        <v xml:space="preserve">En el periodo evaluado, la entidad cuenta con un acto administrativo a través del cual se crean o se modifican las funciones del comité institucional de desarrollo administrativo o el que haga sus veces, donde se incluyen los temas de seguridad y privacidad de la información </v>
      </c>
      <c r="F69" s="109">
        <f>+Autodiagnóstico!H72</f>
        <v>100</v>
      </c>
      <c r="G69" s="175" t="s">
        <v>110</v>
      </c>
      <c r="H69" s="176"/>
      <c r="I69" s="177" t="s">
        <v>124</v>
      </c>
      <c r="J69" s="177" t="s">
        <v>92</v>
      </c>
      <c r="K69" s="110"/>
      <c r="L69" s="244"/>
      <c r="M69" s="111"/>
      <c r="N69" s="28"/>
      <c r="P69" s="301" t="s">
        <v>384</v>
      </c>
      <c r="Q69" s="301"/>
      <c r="R69" s="314" t="s">
        <v>426</v>
      </c>
    </row>
    <row r="70" spans="2:18" ht="176.25" customHeight="1" x14ac:dyDescent="0.25">
      <c r="B70" s="441"/>
      <c r="C70" s="352"/>
      <c r="D70" s="411"/>
      <c r="E70" s="132" t="str">
        <f>+Autodiagnóstico!G73</f>
        <v>En el periodo evaluado, la entidad cuenta con una metodología de gestión de activos de información donde se tienen en cuenta aspectos como: Cumplimiento legal, fechas de actualización, propietarios y criticidad de los activos.
a La metodología de gestión de activos de información está en construcción
b La metodología de gestión de activos de información está en revisión 
c La metodología de gestión de activos de información está en aprobación
d La metodología de gestión de activos de información está revisada, aprobada y divulgado por comité institucional de desarrollo administrativo o el que haga sus veces.
e No la tiene</v>
      </c>
      <c r="F70" s="455">
        <f>+Autodiagnóstico!H73</f>
        <v>100</v>
      </c>
      <c r="G70" s="175" t="s">
        <v>112</v>
      </c>
      <c r="H70" s="176"/>
      <c r="I70" s="177" t="s">
        <v>124</v>
      </c>
      <c r="J70" s="177" t="s">
        <v>92</v>
      </c>
      <c r="K70" s="110"/>
      <c r="L70" s="244"/>
      <c r="M70" s="111"/>
      <c r="N70" s="28"/>
      <c r="P70" s="301" t="s">
        <v>384</v>
      </c>
      <c r="Q70" s="301"/>
      <c r="R70" s="314" t="s">
        <v>428</v>
      </c>
    </row>
    <row r="71" spans="2:18" ht="114" customHeight="1" x14ac:dyDescent="0.25">
      <c r="B71" s="441"/>
      <c r="C71" s="352"/>
      <c r="D71" s="411"/>
      <c r="E71" s="132" t="str">
        <f>+Autodiagnóstico!G74</f>
        <v>En el periodo evaluado, la entidad contó con un inventario de activos de información acorde a la metodología planteada
a. Sí
b. En Desarrollo/En proceso
c. No.</v>
      </c>
      <c r="F71" s="456"/>
      <c r="G71" s="175" t="s">
        <v>111</v>
      </c>
      <c r="H71" s="176"/>
      <c r="I71" s="177" t="s">
        <v>124</v>
      </c>
      <c r="J71" s="177" t="s">
        <v>92</v>
      </c>
      <c r="K71" s="470"/>
      <c r="L71" s="471"/>
      <c r="M71" s="111"/>
      <c r="N71" s="28"/>
      <c r="P71" s="301" t="s">
        <v>384</v>
      </c>
      <c r="Q71" s="301"/>
      <c r="R71" s="314" t="s">
        <v>427</v>
      </c>
    </row>
    <row r="72" spans="2:18" ht="129.75" customHeight="1" x14ac:dyDescent="0.25">
      <c r="B72" s="441"/>
      <c r="C72" s="352"/>
      <c r="D72" s="411"/>
      <c r="E72" s="274" t="str">
        <f>+Autodiagnóstico!G75</f>
        <v>En el periodo evaluado, la Entidad contó con:
a. Un avance del documento de la metodología para la gestión de los riesgos de seguridad y privacidad de la información.
b. Una metodología formalizada para la gestión de los riesgos de seguridad y privacidad de la información.
c. Un avance del plan de tratamiento del riesgo.
d. El plan de tratamiento del riesgo establecido.
e. La declaración de aplicabilidad en desarrollo.
f. La declaración de aplicabilidad definida.
g. Ninguna de las anteriores</v>
      </c>
      <c r="F72" s="455">
        <f>+Autodiagnóstico!H75</f>
        <v>8</v>
      </c>
      <c r="G72" s="175" t="s">
        <v>113</v>
      </c>
      <c r="H72" s="176"/>
      <c r="I72" s="177" t="s">
        <v>124</v>
      </c>
      <c r="J72" s="177" t="s">
        <v>92</v>
      </c>
      <c r="K72" s="466" t="s">
        <v>310</v>
      </c>
      <c r="L72" s="466" t="s">
        <v>362</v>
      </c>
      <c r="M72" s="111"/>
      <c r="N72" s="28"/>
      <c r="P72" s="301"/>
      <c r="Q72" s="301" t="s">
        <v>383</v>
      </c>
      <c r="R72" s="312" t="s">
        <v>424</v>
      </c>
    </row>
    <row r="73" spans="2:18" ht="139.5" customHeight="1" x14ac:dyDescent="0.25">
      <c r="B73" s="441"/>
      <c r="C73" s="352"/>
      <c r="D73" s="411"/>
      <c r="E73" s="132" t="str">
        <f>+Autodiagnóstico!G76</f>
        <v>En el periodo evaluado, la entidad realizó la identificación, análisis y evaluación de los riesgos de seguridad y privacidad de la información conforme a la metodología planteada
a. Sí
b. En Desarrollo/En Proceso
b. No</v>
      </c>
      <c r="F73" s="457"/>
      <c r="G73" s="175" t="s">
        <v>114</v>
      </c>
      <c r="H73" s="176"/>
      <c r="I73" s="177" t="s">
        <v>124</v>
      </c>
      <c r="J73" s="177" t="s">
        <v>92</v>
      </c>
      <c r="K73" s="466"/>
      <c r="L73" s="466" t="s">
        <v>311</v>
      </c>
      <c r="M73" s="111"/>
      <c r="N73" s="28"/>
      <c r="P73" s="301"/>
      <c r="Q73" s="301" t="s">
        <v>383</v>
      </c>
      <c r="R73" s="312" t="s">
        <v>424</v>
      </c>
    </row>
    <row r="74" spans="2:18" ht="135.75" customHeight="1" x14ac:dyDescent="0.25">
      <c r="B74" s="441"/>
      <c r="C74" s="352"/>
      <c r="D74" s="411"/>
      <c r="E74" s="132" t="str">
        <f>+Autodiagnóstico!G77</f>
        <v>Para el periodo evaluado, el documento del plan de diagnóstico y estrategia de transición de IPv4 a IPv6, se encontraba:
a En construcción
b En revisión
c En aprobación
d Revisado, aprobado y divulgado por el comité institucional de desarrollo o el que haga sus veces.
e No lo tiene</v>
      </c>
      <c r="F74" s="456"/>
      <c r="G74" s="175"/>
      <c r="H74" s="176"/>
      <c r="I74" s="177" t="s">
        <v>124</v>
      </c>
      <c r="J74" s="177" t="s">
        <v>92</v>
      </c>
      <c r="K74" s="470"/>
      <c r="L74" s="471" t="s">
        <v>312</v>
      </c>
      <c r="M74" s="111"/>
      <c r="N74" s="28"/>
      <c r="P74" s="301"/>
      <c r="Q74" s="301" t="s">
        <v>383</v>
      </c>
      <c r="R74" s="312" t="s">
        <v>429</v>
      </c>
    </row>
    <row r="75" spans="2:18" ht="135" customHeight="1" x14ac:dyDescent="0.25">
      <c r="B75" s="441"/>
      <c r="C75" s="352"/>
      <c r="D75" s="411"/>
      <c r="E75" s="132" t="str">
        <f>+Autodiagnóstico!G78</f>
        <v>La entidad formuló un plan de capacitación, sensibilización y comunicación de las políticas y buenas prácticas que mitiguen los riesgos de seguridad de la información a los que están expuestos los funcionarios</v>
      </c>
      <c r="F75" s="455">
        <f>+Autodiagnóstico!H78</f>
        <v>100</v>
      </c>
      <c r="G75" s="175" t="s">
        <v>115</v>
      </c>
      <c r="H75" s="176"/>
      <c r="I75" s="177" t="s">
        <v>124</v>
      </c>
      <c r="J75" s="177" t="s">
        <v>92</v>
      </c>
      <c r="K75" s="110"/>
      <c r="L75" s="244"/>
      <c r="M75" s="111"/>
      <c r="N75" s="28"/>
      <c r="P75" s="301" t="s">
        <v>384</v>
      </c>
      <c r="Q75" s="301"/>
      <c r="R75" s="314" t="s">
        <v>430</v>
      </c>
    </row>
    <row r="76" spans="2:18" ht="163.5" customHeight="1" x14ac:dyDescent="0.25">
      <c r="B76" s="441"/>
      <c r="C76" s="352"/>
      <c r="D76" s="411"/>
      <c r="E76" s="134" t="str">
        <f>+Autodiagnóstico!G79</f>
        <v>Seleccione las actividades realizadas por la entidad en materia de apropiación de la Estrategia de Gobierno en línea:
a. Divulgación de las políticas, buenas prácticas o directrices relacionadas con seguridad de la información a través de sitio Web o Intranet
b.  Divulgación de las políticas, buenas prácticas o directrices relacionadas con seguridad de la información a través de eventos especiales relacionados con seguridad.
c. Divulgación de las políticas, buenas prácticas o directrices relacionadas con seguridad de la información a través de medios físicos (Volantes, carteleras etc…)
d. Divulgación de las políticas, buenas prácticas o directrices relacionadas con seguridad de la información a través de  medios Digitales (e-learning, correo, pantallas, etc...)</v>
      </c>
      <c r="F76" s="454"/>
      <c r="G76" s="184" t="s">
        <v>116</v>
      </c>
      <c r="H76" s="185"/>
      <c r="I76" s="186" t="s">
        <v>124</v>
      </c>
      <c r="J76" s="186" t="s">
        <v>92</v>
      </c>
      <c r="K76" s="472"/>
      <c r="L76" s="473"/>
      <c r="M76" s="120"/>
      <c r="N76" s="28"/>
      <c r="P76" s="301" t="s">
        <v>384</v>
      </c>
      <c r="Q76" s="301"/>
      <c r="R76" s="314" t="s">
        <v>431</v>
      </c>
    </row>
    <row r="77" spans="2:18" ht="135" customHeight="1" x14ac:dyDescent="0.25">
      <c r="B77" s="441"/>
      <c r="C77" s="352"/>
      <c r="D77" s="411" t="s">
        <v>66</v>
      </c>
      <c r="E77" s="131" t="str">
        <f>+Autodiagnóstico!G80</f>
        <v>Seleccione las fortalezas que la entidad ha mostrado frente a la implementación del Sistema de Gestión de Seguridad de la Información
a. Asignación presupuesto para la implementación del SGSI.
b. Asignación recurso humano altamente capacitado.
c. Identificación de los controles adecuados.
d. Definición de la implementación de las actividades o fases del SGSI.
e. Compromiso por parte de la Dirección y Coordinadores en el apoyo activo al MSPI, mostrando su importancia para la entidad.</v>
      </c>
      <c r="F77" s="107">
        <f>+Autodiagnóstico!H80</f>
        <v>20</v>
      </c>
      <c r="G77" s="172"/>
      <c r="H77" s="173"/>
      <c r="I77" s="174" t="s">
        <v>124</v>
      </c>
      <c r="J77" s="174" t="s">
        <v>92</v>
      </c>
      <c r="K77" s="468"/>
      <c r="L77" s="474" t="s">
        <v>313</v>
      </c>
      <c r="M77" s="108"/>
      <c r="N77" s="28"/>
      <c r="P77" s="301"/>
      <c r="Q77" s="301" t="s">
        <v>383</v>
      </c>
      <c r="R77" s="312" t="s">
        <v>424</v>
      </c>
    </row>
    <row r="78" spans="2:18" ht="174" customHeight="1" x14ac:dyDescent="0.25">
      <c r="B78" s="441"/>
      <c r="C78" s="352"/>
      <c r="D78" s="411"/>
      <c r="E78" s="274" t="str">
        <f>+Autodiagnóstico!G81</f>
        <v>Respecto al plan de tratamiento de riesgos de seguridad y privacidad de la información, indique las acciones realizadas por la entidad:
a. Está construyendo el plan control operacional, en el cual se indica la metodología para implementar las medidas de seguridad definidas en el plan de tratamiento de riesgos.
b. Generó y aprobó el plan control operacional, en el cual se indica la metodología para implementar las medidas de seguridad definidas en el plan de tratamiento de riesgos
c. Está construyendo los informes relacionados con la implementación de los controles de seguridad y privacidad de la información
d.  Generó y aprobó los informes relacionados con la implementación de los controles de seguridad y privacidad de la información
e. Está definiendo los indicadores de gestión y cumplimiento que permitan identificar si la implementación del MSPI es eficiente, eficaz y efectiva
f. Definió y aprobó los indicadores de gestión y cumplimiento que permitan identificar si la implementación del MSPI es eficiente, eficaz y efectiva</v>
      </c>
      <c r="F78" s="109">
        <f>+Autodiagnóstico!H81</f>
        <v>0</v>
      </c>
      <c r="G78" s="175"/>
      <c r="H78" s="176"/>
      <c r="I78" s="177" t="s">
        <v>124</v>
      </c>
      <c r="J78" s="177" t="s">
        <v>92</v>
      </c>
      <c r="K78" s="470"/>
      <c r="L78" s="475"/>
      <c r="M78" s="111"/>
      <c r="N78" s="28"/>
      <c r="P78" s="301"/>
      <c r="Q78" s="301" t="s">
        <v>383</v>
      </c>
      <c r="R78" s="312" t="s">
        <v>424</v>
      </c>
    </row>
    <row r="79" spans="2:18" ht="158.25" customHeight="1" x14ac:dyDescent="0.25">
      <c r="B79" s="441"/>
      <c r="C79" s="352"/>
      <c r="D79" s="411"/>
      <c r="E79" s="134" t="str">
        <f>+Autodiagnóstico!G82</f>
        <v xml:space="preserve">Seleccione las actividades realizadas por la entidad en materia de apropiación de la Estrategia de Gobierno en línea:
a.  Formulación del plan de comunicación, sensibilización y capacitación en lo referente a seguridad y privacidad de la información
b. Ejecución del plan de comunicación, sensibilización y capacitación en lo referente a seguridad y privacidad de la información, sin tener en cuenta la caracterización de grupos focales (Usuarios, Directivos, Técnicos y Terceros).
c. Ejecución del plan de comunicación, sensibilización y capacitación en lo referente a seguridad y privacidad de la información, con base en la caracterización de grupos focales (Usuarios, Directivos, Técnicos y Terceros).
</v>
      </c>
      <c r="F79" s="118">
        <f>+Autodiagnóstico!H82</f>
        <v>100</v>
      </c>
      <c r="G79" s="184" t="s">
        <v>115</v>
      </c>
      <c r="H79" s="185"/>
      <c r="I79" s="186" t="s">
        <v>124</v>
      </c>
      <c r="J79" s="186" t="s">
        <v>92</v>
      </c>
      <c r="K79" s="119"/>
      <c r="L79" s="289"/>
      <c r="M79" s="120"/>
      <c r="N79" s="28"/>
      <c r="P79" s="301" t="s">
        <v>384</v>
      </c>
      <c r="Q79" s="301"/>
      <c r="R79" s="314" t="s">
        <v>431</v>
      </c>
    </row>
    <row r="80" spans="2:18" ht="205.5" customHeight="1" x14ac:dyDescent="0.25">
      <c r="B80" s="441"/>
      <c r="C80" s="352"/>
      <c r="D80" s="443" t="s">
        <v>186</v>
      </c>
      <c r="E80" s="275" t="str">
        <f>+Autodiagnóstico!G83</f>
        <v xml:space="preserve">Seleccione las actividades realizadas por la entidad en materia de monitoreo de la Estrategia de Gobierno en línea:
a. Revisión periódica de los compromisos establecidos para ejecutar el plan de tratamiento de riesgos a la seguridad de la información
b. Seguimiento a la efectividad de los controles a los riesgos a la seguridad de la información
c. Determinación de la eficacia en la gestión de incidentes de seguridad de la información en la entidad.
d. Formulación del plan de seguimiento, evaluación y análisis de resultados del MSPI, teniendo en cuenta los indicadores de gestión y cumplimiento.
e. Formulación de los planes de auditoria para la revisión y verificación de la gestión de la seguridad y privacidad de la información al interior de la entidad.
f. Seguimiento y control a la implementación del MSPI, por parte del comité institucional de desarrollo administrativo o el que haga sus veces
</v>
      </c>
      <c r="F80" s="107">
        <f>+Autodiagnóstico!H83</f>
        <v>0</v>
      </c>
      <c r="G80" s="172" t="s">
        <v>118</v>
      </c>
      <c r="H80" s="173"/>
      <c r="I80" s="174" t="s">
        <v>124</v>
      </c>
      <c r="J80" s="174" t="s">
        <v>92</v>
      </c>
      <c r="K80" s="468"/>
      <c r="L80" s="469" t="s">
        <v>315</v>
      </c>
      <c r="M80" s="108"/>
      <c r="N80" s="28"/>
      <c r="P80" s="301"/>
      <c r="Q80" s="301" t="s">
        <v>383</v>
      </c>
      <c r="R80" s="312" t="s">
        <v>424</v>
      </c>
    </row>
    <row r="81" spans="2:18" ht="147" customHeight="1" x14ac:dyDescent="0.25">
      <c r="B81" s="441"/>
      <c r="C81" s="352"/>
      <c r="D81" s="445"/>
      <c r="E81" s="276" t="str">
        <f>+Autodiagnóstico!G87</f>
        <v xml:space="preserve">Respecto a la implementación de acciones de mejora continua que garanticen el cumplimiento del plan de seguridad y privacidad de la Información, la entidad:
a. Determina las posibles acciones correctivas derivadas de los hallazgos o debilidades identificadas en la evaluación del desempeño de la seguridad y privacidad de la información al interior de la entidad
b. Implementa las acciones correctivas y los planes de mejora de la seguridad y privacidad de la información al interior de la entidad.
c. Determina si las acciones correctivas aplicadas son las adecuadas para gestionar los hallazgos y debilidades identificadas en seguridad y privacidad de la información al interior de la entidad. </v>
      </c>
      <c r="F81" s="266">
        <f>+Autodiagnóstico!H87</f>
        <v>0</v>
      </c>
      <c r="G81" s="267" t="s">
        <v>119</v>
      </c>
      <c r="H81" s="268"/>
      <c r="I81" s="269" t="s">
        <v>124</v>
      </c>
      <c r="J81" s="269" t="s">
        <v>92</v>
      </c>
      <c r="K81" s="472"/>
      <c r="L81" s="469" t="s">
        <v>314</v>
      </c>
      <c r="M81" s="120"/>
      <c r="N81" s="28"/>
      <c r="P81" s="301"/>
      <c r="Q81" s="301" t="s">
        <v>383</v>
      </c>
      <c r="R81" s="312" t="s">
        <v>424</v>
      </c>
    </row>
    <row r="82" spans="2:18" ht="132.75" customHeight="1" x14ac:dyDescent="0.25">
      <c r="B82" s="441"/>
      <c r="C82" s="352"/>
      <c r="D82" s="411" t="s">
        <v>109</v>
      </c>
      <c r="E82" s="127" t="str">
        <f>+Autodiagnóstico!G90</f>
        <v>La entidad contó con un proceso de identificación de infraestructura crítica, lo aplicó y comunicó los resultados a las partes interesadas</v>
      </c>
      <c r="F82" s="85">
        <f>+Autodiagnóstico!H90</f>
        <v>100</v>
      </c>
      <c r="G82" s="148"/>
      <c r="H82" s="149"/>
      <c r="I82" s="155" t="s">
        <v>124</v>
      </c>
      <c r="J82" s="155" t="s">
        <v>92</v>
      </c>
      <c r="K82" s="88"/>
      <c r="L82" s="284"/>
      <c r="M82" s="79"/>
      <c r="N82" s="28"/>
      <c r="P82" s="301"/>
      <c r="Q82" s="301" t="s">
        <v>383</v>
      </c>
      <c r="R82" s="312" t="s">
        <v>424</v>
      </c>
    </row>
    <row r="83" spans="2:18" ht="131.25" customHeight="1" x14ac:dyDescent="0.25">
      <c r="B83" s="441"/>
      <c r="C83" s="352"/>
      <c r="D83" s="411"/>
      <c r="E83" s="277" t="str">
        <f>+Autodiagnóstico!G91</f>
        <v>Indique si el tiempo en promedio que demoró la entidad en corregir sus vulnerabilidades luego de ser reportadas por el COLCERT tardó:
a. Minutos
b. Horas
c. Días
d. Semanas
e. La entidad no ha recibido reporte de COLCERT</v>
      </c>
      <c r="F83" s="86">
        <f>+Autodiagnóstico!H91</f>
        <v>0</v>
      </c>
      <c r="G83" s="138"/>
      <c r="H83" s="139"/>
      <c r="I83" s="156" t="s">
        <v>124</v>
      </c>
      <c r="J83" s="156" t="s">
        <v>92</v>
      </c>
      <c r="K83" s="476"/>
      <c r="L83" s="477"/>
      <c r="M83" s="78"/>
      <c r="N83" s="28"/>
      <c r="P83" s="301"/>
      <c r="Q83" s="301" t="s">
        <v>383</v>
      </c>
      <c r="R83" s="312" t="s">
        <v>424</v>
      </c>
    </row>
    <row r="84" spans="2:18" ht="117.75" customHeight="1" x14ac:dyDescent="0.25">
      <c r="B84" s="441"/>
      <c r="C84" s="352"/>
      <c r="D84" s="411"/>
      <c r="E84" s="278" t="str">
        <f>+Autodiagnóstico!G92</f>
        <v>La entidad intercambió información de incidentes de seguridad con la entidad cabeza de sector o de ser necesario con el Colcert.</v>
      </c>
      <c r="F84" s="121">
        <f>+Autodiagnóstico!H92</f>
        <v>0</v>
      </c>
      <c r="G84" s="187"/>
      <c r="H84" s="188"/>
      <c r="I84" s="189" t="s">
        <v>124</v>
      </c>
      <c r="J84" s="188" t="s">
        <v>92</v>
      </c>
      <c r="K84" s="478"/>
      <c r="L84" s="478"/>
      <c r="M84" s="122"/>
      <c r="N84" s="28"/>
      <c r="P84" s="301"/>
      <c r="Q84" s="301" t="s">
        <v>383</v>
      </c>
      <c r="R84" s="312" t="s">
        <v>424</v>
      </c>
    </row>
    <row r="85" spans="2:18" ht="5.25" customHeight="1" thickBot="1" x14ac:dyDescent="0.3">
      <c r="B85" s="104"/>
      <c r="C85" s="69"/>
      <c r="D85" s="69"/>
      <c r="E85" s="69"/>
      <c r="F85" s="105"/>
      <c r="G85" s="69"/>
      <c r="H85" s="69"/>
      <c r="I85" s="106"/>
      <c r="J85" s="69"/>
      <c r="K85" s="69"/>
      <c r="L85" s="290"/>
      <c r="M85" s="69"/>
      <c r="N85" s="71"/>
      <c r="P85" s="8"/>
      <c r="Q85" s="8"/>
      <c r="R85" s="315"/>
    </row>
    <row r="86" spans="2:18" x14ac:dyDescent="0.25">
      <c r="I86" s="103"/>
      <c r="P86" s="8"/>
      <c r="Q86" s="8"/>
      <c r="R86" s="315"/>
    </row>
    <row r="87" spans="2:18" x14ac:dyDescent="0.25">
      <c r="I87" s="103"/>
      <c r="P87" s="8"/>
      <c r="Q87" s="8"/>
      <c r="R87" s="315"/>
    </row>
    <row r="88" spans="2:18" x14ac:dyDescent="0.25">
      <c r="I88" s="103"/>
      <c r="P88" s="8"/>
      <c r="Q88" s="8"/>
      <c r="R88" s="315"/>
    </row>
    <row r="89" spans="2:18" x14ac:dyDescent="0.25">
      <c r="I89" s="103"/>
      <c r="P89" s="8"/>
      <c r="Q89" s="8"/>
      <c r="R89" s="315"/>
    </row>
    <row r="90" spans="2:18" x14ac:dyDescent="0.25">
      <c r="I90" s="103"/>
      <c r="P90" s="8"/>
      <c r="Q90" s="8"/>
      <c r="R90" s="315"/>
    </row>
    <row r="91" spans="2:18" x14ac:dyDescent="0.25">
      <c r="I91" s="103"/>
      <c r="P91" s="8"/>
      <c r="Q91" s="8"/>
      <c r="R91" s="315"/>
    </row>
    <row r="92" spans="2:18" x14ac:dyDescent="0.25">
      <c r="E92" s="190" t="s">
        <v>32</v>
      </c>
      <c r="I92" s="103"/>
      <c r="P92" s="8"/>
      <c r="Q92" s="8"/>
      <c r="R92" s="315"/>
    </row>
    <row r="93" spans="2:18" x14ac:dyDescent="0.25">
      <c r="I93" s="103"/>
    </row>
    <row r="94" spans="2:18" x14ac:dyDescent="0.25">
      <c r="I94" s="103"/>
    </row>
    <row r="95" spans="2:18" x14ac:dyDescent="0.25">
      <c r="I95" s="103"/>
    </row>
    <row r="96" spans="2:18" x14ac:dyDescent="0.25">
      <c r="I96" s="103"/>
    </row>
    <row r="97" spans="9:9" hidden="1" x14ac:dyDescent="0.25">
      <c r="I97" s="103"/>
    </row>
    <row r="98" spans="9:9" hidden="1" x14ac:dyDescent="0.25">
      <c r="I98" s="103"/>
    </row>
    <row r="99" spans="9:9" hidden="1" x14ac:dyDescent="0.25">
      <c r="I99" s="103"/>
    </row>
    <row r="100" spans="9:9" hidden="1" x14ac:dyDescent="0.25">
      <c r="I100" s="103"/>
    </row>
    <row r="101" spans="9:9" hidden="1" x14ac:dyDescent="0.25">
      <c r="I101" s="103"/>
    </row>
    <row r="102" spans="9:9" hidden="1" x14ac:dyDescent="0.25">
      <c r="I102" s="7"/>
    </row>
    <row r="103" spans="9:9" hidden="1" x14ac:dyDescent="0.25"/>
    <row r="104" spans="9:9" hidden="1" x14ac:dyDescent="0.25"/>
    <row r="105" spans="9:9" hidden="1" x14ac:dyDescent="0.25"/>
    <row r="106" spans="9:9" hidden="1" x14ac:dyDescent="0.25"/>
    <row r="107" spans="9:9" hidden="1" x14ac:dyDescent="0.25"/>
    <row r="108" spans="9:9" hidden="1" x14ac:dyDescent="0.25"/>
    <row r="109" spans="9:9" hidden="1" x14ac:dyDescent="0.25"/>
    <row r="110" spans="9:9" hidden="1" x14ac:dyDescent="0.25"/>
    <row r="111" spans="9:9" hidden="1" x14ac:dyDescent="0.25"/>
    <row r="112" spans="9: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sheetData>
  <protectedRanges>
    <protectedRange sqref="K7:M53 M54 K73:M84 M72 K67:M71 M66 K55:M65" name="Planeacion"/>
    <protectedRange sqref="K54:L54" name="Planeacion_1"/>
    <protectedRange sqref="K72:L72" name="Planeacion_2"/>
    <protectedRange sqref="K66:L66" name="Planeacion_3"/>
  </protectedRanges>
  <autoFilter ref="C5:M84"/>
  <mergeCells count="55">
    <mergeCell ref="R5:R6"/>
    <mergeCell ref="P5:Q6"/>
    <mergeCell ref="M15:M18"/>
    <mergeCell ref="M19:M22"/>
    <mergeCell ref="M23:M25"/>
    <mergeCell ref="R19:R22"/>
    <mergeCell ref="L77:L78"/>
    <mergeCell ref="C30:C65"/>
    <mergeCell ref="C66:C84"/>
    <mergeCell ref="F58:F59"/>
    <mergeCell ref="F67:F68"/>
    <mergeCell ref="F70:F71"/>
    <mergeCell ref="F72:F74"/>
    <mergeCell ref="F75:F76"/>
    <mergeCell ref="D77:D79"/>
    <mergeCell ref="D82:D84"/>
    <mergeCell ref="D80:D81"/>
    <mergeCell ref="D56:D59"/>
    <mergeCell ref="D60:D65"/>
    <mergeCell ref="D66:D76"/>
    <mergeCell ref="B7:B84"/>
    <mergeCell ref="C7:C18"/>
    <mergeCell ref="C19:C29"/>
    <mergeCell ref="D23:D25"/>
    <mergeCell ref="D7:D12"/>
    <mergeCell ref="D30:D34"/>
    <mergeCell ref="D15:D18"/>
    <mergeCell ref="D19:D22"/>
    <mergeCell ref="D26:D27"/>
    <mergeCell ref="D28:D29"/>
    <mergeCell ref="C3:M3"/>
    <mergeCell ref="C5:C6"/>
    <mergeCell ref="D5:D6"/>
    <mergeCell ref="E5:E6"/>
    <mergeCell ref="M5:M6"/>
    <mergeCell ref="K5:K6"/>
    <mergeCell ref="L5:L6"/>
    <mergeCell ref="J5:J6"/>
    <mergeCell ref="I5:I6"/>
    <mergeCell ref="H5:H6"/>
    <mergeCell ref="G5:G6"/>
    <mergeCell ref="F5:F6"/>
    <mergeCell ref="R26:R27"/>
    <mergeCell ref="R28:R29"/>
    <mergeCell ref="D49:D54"/>
    <mergeCell ref="L19:L22"/>
    <mergeCell ref="L28:L29"/>
    <mergeCell ref="L26:L27"/>
    <mergeCell ref="D35:D38"/>
    <mergeCell ref="M30:M34"/>
    <mergeCell ref="M35:M38"/>
    <mergeCell ref="D39:D42"/>
    <mergeCell ref="D43:D48"/>
    <mergeCell ref="M26:M27"/>
    <mergeCell ref="M28:M29"/>
  </mergeCells>
  <conditionalFormatting sqref="J19:J27">
    <cfRule type="cellIs" dxfId="24" priority="11" operator="between">
      <formula>81</formula>
      <formula>100</formula>
    </cfRule>
    <cfRule type="cellIs" dxfId="23" priority="12" operator="between">
      <formula>61</formula>
      <formula>80</formula>
    </cfRule>
    <cfRule type="cellIs" dxfId="22" priority="13" operator="between">
      <formula>41</formula>
      <formula>60</formula>
    </cfRule>
    <cfRule type="cellIs" dxfId="21" priority="14" operator="between">
      <formula>21</formula>
      <formula>40</formula>
    </cfRule>
    <cfRule type="cellIs" dxfId="20" priority="15" operator="between">
      <formula>1</formula>
      <formula>20</formula>
    </cfRule>
  </conditionalFormatting>
  <conditionalFormatting sqref="F7:F63 F65:F84">
    <cfRule type="cellIs" dxfId="19" priority="22" operator="between">
      <formula>81</formula>
      <formula>100</formula>
    </cfRule>
    <cfRule type="cellIs" dxfId="18" priority="23" operator="between">
      <formula>61</formula>
      <formula>80</formula>
    </cfRule>
    <cfRule type="cellIs" dxfId="17" priority="24" operator="between">
      <formula>41</formula>
      <formula>60</formula>
    </cfRule>
    <cfRule type="cellIs" dxfId="16" priority="25" operator="between">
      <formula>21</formula>
      <formula>40</formula>
    </cfRule>
    <cfRule type="cellIs" dxfId="15" priority="26" operator="between">
      <formula>1</formula>
      <formula>20</formula>
    </cfRule>
  </conditionalFormatting>
  <conditionalFormatting sqref="F64">
    <cfRule type="cellIs" dxfId="14" priority="1" operator="between">
      <formula>81</formula>
      <formula>100</formula>
    </cfRule>
    <cfRule type="cellIs" dxfId="13" priority="2" operator="between">
      <formula>61</formula>
      <formula>80</formula>
    </cfRule>
    <cfRule type="cellIs" dxfId="12" priority="3" operator="between">
      <formula>41</formula>
      <formula>60</formula>
    </cfRule>
    <cfRule type="cellIs" dxfId="11" priority="4" operator="between">
      <formula>21</formula>
      <formula>40</formula>
    </cfRule>
    <cfRule type="cellIs" dxfId="10" priority="5" operator="between">
      <formula>1</formula>
      <formula>20</formula>
    </cfRule>
  </conditionalFormatting>
  <dataValidations count="1">
    <dataValidation type="whole" operator="equal" allowBlank="1" showInputMessage="1" showErrorMessage="1" errorTitle="ATENCIÓN!" error="No se pueden modificar datos aquí" sqref="P3:R3">
      <formula1>578457854578547000</formula1>
    </dataValidation>
  </dataValidations>
  <pageMargins left="0.7" right="0.7" top="0.75" bottom="0.75" header="0.3" footer="0.3"/>
  <pageSetup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Instrucciones</vt:lpstr>
      <vt:lpstr>Autodiagnóstico</vt:lpstr>
      <vt:lpstr>Gráficas</vt:lpstr>
      <vt:lpstr>Seguimiento Política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Johana Catherine Molano Caballero</cp:lastModifiedBy>
  <dcterms:created xsi:type="dcterms:W3CDTF">2016-12-25T14:51:07Z</dcterms:created>
  <dcterms:modified xsi:type="dcterms:W3CDTF">2018-10-31T22:11:32Z</dcterms:modified>
</cp:coreProperties>
</file>